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85" tabRatio="390" activeTab="0"/>
  </bookViews>
  <sheets>
    <sheet name="zadania" sheetId="1" r:id="rId1"/>
  </sheets>
  <definedNames/>
  <calcPr fullCalcOnLoad="1"/>
</workbook>
</file>

<file path=xl/sharedStrings.xml><?xml version="1.0" encoding="utf-8"?>
<sst xmlns="http://schemas.openxmlformats.org/spreadsheetml/2006/main" count="653" uniqueCount="200">
  <si>
    <t>L.p.</t>
  </si>
  <si>
    <t>Opis przedmiotu zamówienia</t>
  </si>
  <si>
    <t>j.m.</t>
  </si>
  <si>
    <t>Ilość</t>
  </si>
  <si>
    <t>Wartość netto</t>
  </si>
  <si>
    <t>Wartość brutto</t>
  </si>
  <si>
    <t>Kod EAN</t>
  </si>
  <si>
    <t>Produkty do żywienia pozajelitowego</t>
  </si>
  <si>
    <t>Lp.</t>
  </si>
  <si>
    <t>Cena jednostk. netto</t>
  </si>
  <si>
    <t>Stawka VAT</t>
  </si>
  <si>
    <t>Cena jednostk. brutto</t>
  </si>
  <si>
    <t>Oferowany produkt / producent</t>
  </si>
  <si>
    <t>Glycophos koncentrat do sporzadzenia inf.216 mg/ml -20 ml x 10 fiol.Lub równoważny</t>
  </si>
  <si>
    <t>1op x 10 fiol</t>
  </si>
  <si>
    <t>Addamel N  koncentrat do sporzadzenia inf. X 20 amp-10 ml lub równoważny</t>
  </si>
  <si>
    <t>1op x 20 amp.</t>
  </si>
  <si>
    <t>Razem</t>
  </si>
  <si>
    <t>1op x 10 fiol.</t>
  </si>
  <si>
    <t>1op x 1szt poj 1500 ml</t>
  </si>
  <si>
    <t>Trzykomorowy worek do żywienia drogą droga żył centralnych –  1477 ml zawierający 12 g azotu , energi niebiałkowej 1300 kcal, mieszaninę 4 rodzajów emulsji tłuszczowej  w tym olej rybi 15 %, olej sojowy ,MCT, olej z oliwek, węglowodany  i elektrolity.</t>
  </si>
  <si>
    <t>1op x 1szt poj 1477  ml</t>
  </si>
  <si>
    <t>1op x szt 1000 ml</t>
  </si>
  <si>
    <t>Płyny dożylne</t>
  </si>
  <si>
    <t>Glucosum 10% 100 ml  pojemnik typu  Kabi-pac / Eco-flac</t>
  </si>
  <si>
    <t>szt</t>
  </si>
  <si>
    <t>Glucosum 10% 250 ml  pojemnik typu  Kabi-pac / Eco-flac</t>
  </si>
  <si>
    <t>Glucosum 10% 500 ml  pojemnik typu  Kabi-pac / Eco-flac</t>
  </si>
  <si>
    <t>Glucosum 20 % 250 ml  pojemnik typu  Kabi-pac / Eco-flac</t>
  </si>
  <si>
    <t>Glucosum20 % 500 ml  pojemnik typu  Kabi-pac / Eco-flac</t>
  </si>
  <si>
    <t>Glucosum 5 % 100 ml  pojemnik typu  Kabi-pac / Eco-flac</t>
  </si>
  <si>
    <t>Glucosum5 % 250 ml  pojemnik typu  Kabi-pac / Eco-flac</t>
  </si>
  <si>
    <t>Glucosum5% 500 ml  pojemnik typu  Kabi-pac / Eco-flac</t>
  </si>
  <si>
    <t>Glucosol 2:1 - 250 ml  pojemnik typu  Kabi-pac / Eco-flac</t>
  </si>
  <si>
    <t>Glucosol 2:1 - 500 ml pojemnik typu  Kabi-pac / Eco-flac</t>
  </si>
  <si>
    <t>Glucosol1:1 - 500 ml pojemnik typu  Kabi-pac / Eco-flac</t>
  </si>
  <si>
    <t>Glucosol 2:1 - 100 ml pojemnik typu  Kabi-pac / Eco-flac</t>
  </si>
  <si>
    <t>Aqua pro injectione 500 ml  pojemnik typu  Kabi-pac / Eco-flac</t>
  </si>
  <si>
    <t>Roztwór Ringera  250 ml  pojemnik typu  Kabi-pac / Eco-flac</t>
  </si>
  <si>
    <t>Roztwór Ringera 500 ml  pojemnik typu  Kabi-pac / Eco-flac</t>
  </si>
  <si>
    <t>Płyn wieloelektrolitowy fizjologiczny izot.250 ml bez zawartości mlecznów pojemnik typu  Kabi-pac</t>
  </si>
  <si>
    <t>Płyn wieloelektrolitowy fizjologiczny izot.500 ml bez zawartości mlecznów pojemnik typu  Kabi-pac</t>
  </si>
  <si>
    <t>Mannitol 20 % 100 ml Worek-Viaflo lub szklana butelka</t>
  </si>
  <si>
    <t>Mannitol 20 % 250 ml Worek-Viaflo lub szklana butelka</t>
  </si>
  <si>
    <t>Theophylline 20mg/ml x 5 ampułek 10ml</t>
  </si>
  <si>
    <t>1op x 5 amp.</t>
  </si>
  <si>
    <t>Aqua roztwór do irygacji 500 ml. Butelka typu PourBottle</t>
  </si>
  <si>
    <t>0,9 % Natrium chloratum 3000 ml  pojemnik typu  /Worek</t>
  </si>
  <si>
    <t>Aqua pro injectione 10 ml x 100 amp</t>
  </si>
  <si>
    <t>1 op x 100 amp</t>
  </si>
  <si>
    <t xml:space="preserve"> 6 % Hydrokyetyloskrobia + elektrolity  500 ml.Pojemnik z 2 portami</t>
  </si>
  <si>
    <t>Zadanie nr 13</t>
  </si>
  <si>
    <t>Heparinum natricum 25000 j. m/5 ml x 10 fiol</t>
  </si>
  <si>
    <t>Zadanie nr 14</t>
  </si>
  <si>
    <t>1 op x 50 amp.</t>
  </si>
  <si>
    <t>Zadanie nr 15</t>
  </si>
  <si>
    <t>Cena netto opakowania</t>
  </si>
  <si>
    <t>Cena brutto opakowania</t>
  </si>
  <si>
    <t>Kompletna pod względem odżywczym dieta oparta na białku (serwatka, kazeina, soja, groch), klinicznie wolna od laktozy, której źródło węglowodanów stanowią maltodekstryny, wzbogacona w kwasy DHA/EPA w ilości 33,5mg, zawierająca MCT oraz naturalne karotenoidy w ilości 0,20mg, bezresztkowa, normokaloryczna, o smaku obojętnym i osmolarności 255 mOsm/l, płyn 500ml</t>
  </si>
  <si>
    <t>szt.</t>
  </si>
  <si>
    <t>Kompletna pod względem odżywczym dieta oparta na białku (serwatka, kazeina, soja, groch), klinicznie wolna od laktozy, której źródło węglowodanów stanowią maltodekstryny, wzbogacona w kwasy DHA/EPA w ilości 33,5mg, zawierająca MCT oraz naturalne karotenoidy w ilości 0,20mg, bezresztkowa, normokaloryczna, o smaku obojętnym i osmolarności 255 mOsm/l, płyn 1000ml</t>
  </si>
  <si>
    <t>Kompletna pod względem odżywczym dieta, oparta na białku (serwatka, kazeina, soja, groch), klinicznie wolna od laktozy, której źródło węglowodanów stanowią maltodekstryny, wzbogacona w kwasy DHP/EPA w ilości 34mg, zawierający tłuszcze MCT oraz naturalne karotenoidy w ilości 0,30mg, bezresztkowa, hiperkaloryczna, o smaku obojętnym i osmolarności 360 mOsmol/l, płyn 500ml</t>
  </si>
  <si>
    <t>Kompletna pod względem odżywczym dieta, oparta na białku (serwatka, kazeina, soja, groch), klinicznie wolna od laktozy, której źródło węglowodanów stanowią maltodekstryny, wzbogacona w kwasy DHP/EPA w ilości 34mg, zawierający tłuszcze MCT oraz naturalne karotenoidy w ilości 0,30mg, bezresztkowa, hiperkaloryczna, o smaku obojętnym i osmolarności 360 mOsmol/l, płyn 1000ml, pack</t>
  </si>
  <si>
    <t>Dieta wspomagająca leczenie ran, bogatoresztkowa, oparta na białku g 5,5 kazeina g 4,1 białko sojowe g 0,1g arginina , z zawartością , glutaminy 1,03g/100 ml, kompletna.Zwiększona zawartość składników ważnych w procesie leczenia ran (karotenoidów, wit. C i E, cynku) normokaloryczna, o osmolarności 315 mosmol/l, w opakowaniu miękkim typu pack 1000 ml</t>
  </si>
  <si>
    <t>Dieta normokaloryczna, łatwowchłanialna. niskotłuszczowa (oparta na sredniołańcuchowych teiglicerydach - MCT), o osmolarności 455 mOsm/l, butelka 500 ml lub miękkie opakowanie</t>
  </si>
  <si>
    <t>Dieta wysokobiałkowa, 7,5g białka/100ml, w oparciu o kazeinę i soję, z glutaminą minimum 1,5g/100ml, hiperkaloryczna (1,28kcal/ml) bogatoresztkowa, klinicznie wolna od laktozy, w opakowaniu miękkim typu worek 500 ml</t>
  </si>
  <si>
    <t>Dieta cząstkowa w proszku, będąca źródłem białka 225g,</t>
  </si>
  <si>
    <t>Dieta wysokobiałkowa, kompletna  7,7g białka, bogat tłuszczowa 7,7 g, wyskoenergetyczna 625/150kJ/ kcal, o niskim indeksie glikiemicznym. 500 ml</t>
  </si>
  <si>
    <t>Dieta specjalistyczna do żywienia dojeltowego, o dużej zawartości glutaminy 6 g/100 ml, bogata w antyoksydanty , zawierająca  trybutyrynę , bezresztkowa , opakowaniu worek o pojemności 500 ml</t>
  </si>
  <si>
    <t>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miękkim typu pack  1000 ml</t>
  </si>
  <si>
    <t>Przyrząd  FlocareG/B do żywienia dojelitowego w wersji grawitacyjnej, uniwersalny do butelek 500 ml i worków typu Pack 1000 ml.</t>
  </si>
  <si>
    <t>Zestaw do przezskórnej endoskopowej gastrostomii PEG  z końcówką EnLock CH 18/ 40 cm</t>
  </si>
  <si>
    <t>wartość VAT:</t>
  </si>
  <si>
    <t>Zadanie nr 16</t>
  </si>
  <si>
    <t>0,9 % Natrium chloratum 100 ml  pojemnik typu  Kabi-pac / Eco-flac/Worek</t>
  </si>
  <si>
    <t>0,9 % Natrium chloratum 250ml  pojemnik typu  Kabi-pac / Eco-flac/Worek</t>
  </si>
  <si>
    <t>0,9 % Natrium chloratum 500 ml  pojemnik typu  Kabi-pac / Eco-flac/Worek</t>
  </si>
  <si>
    <t>0,9 % Natrium chloratum 1000 ml  pojemnik typu  Kabi-pac / Eco-flac/Worek</t>
  </si>
  <si>
    <t>Zadanie nr 17</t>
  </si>
  <si>
    <t>Nadroparinum calcicum 47500 j.m/5 ml x 10 fiol</t>
  </si>
  <si>
    <t>1 op x 10 fiol</t>
  </si>
  <si>
    <t>1 op x 30 amp</t>
  </si>
  <si>
    <t>Zadanie nr 19</t>
  </si>
  <si>
    <t>Środki przeczyszczające</t>
  </si>
  <si>
    <t>Sodium hydrophosphate+Sodium phosphate- płyn doobytniczy 150 ml</t>
  </si>
  <si>
    <t>1szt</t>
  </si>
  <si>
    <t>Zadanie nr 20</t>
  </si>
  <si>
    <t>Aphacalcidolum 1 mcg x 100 kaps.</t>
  </si>
  <si>
    <t>Alphacalcidolum 0,25 mcg x 100 kaps.</t>
  </si>
  <si>
    <t>1op x 10 kaps.</t>
  </si>
  <si>
    <t>Rocuronium bromidum 50 mg/5 ml x 10 fiol</t>
  </si>
  <si>
    <t>Bisacodyl 10 mg x 5 czopków</t>
  </si>
  <si>
    <t>1op x 5 czopków</t>
  </si>
  <si>
    <t>Clotrimazolum 100 mgx 6 tabl. Vag</t>
  </si>
  <si>
    <t>1op x 6 tab.</t>
  </si>
  <si>
    <t>Clotrimazolum 500 mg x 1 tabl. Vag</t>
  </si>
  <si>
    <t>1op x 1tab.</t>
  </si>
  <si>
    <t>Clotrimazolum 1 %-20 g krem</t>
  </si>
  <si>
    <t>1op</t>
  </si>
  <si>
    <t>Diclofenac 100 mg  x10 czopków</t>
  </si>
  <si>
    <t>1op x 10 czopków</t>
  </si>
  <si>
    <t>Hemofer prol.325 mgx  30draz.</t>
  </si>
  <si>
    <t>1op x 30 draz.</t>
  </si>
  <si>
    <t>Heparinum 30000j/20g  krem</t>
  </si>
  <si>
    <t>Kalipoz prol.750 mg x 60 tabl.</t>
  </si>
  <si>
    <t>1 op x 60 tab.</t>
  </si>
  <si>
    <t>Zadanie nr 21</t>
  </si>
  <si>
    <t>Insulina ludzka, insulina dwufazowa (zawiesina do wstrzykiwań 100 j.m./ml (zawiera: 30% insuliny rozpuszczalnej, 70% insuliny izofanowej) 5 wkładów 3 ml</t>
  </si>
  <si>
    <t>1op x 5 wkładów</t>
  </si>
  <si>
    <t>Insulina ludzka, insulina izofanowa) - zawiesina do wstrzykiwań 100 j.m./ml 5 wkładów 3 ml</t>
  </si>
  <si>
    <t>Insulina lispro  roztwór do wstrzykiwań 100 j./ml 5 wkładów 3 ml</t>
  </si>
  <si>
    <t>Zawiesina do wstrzykiwań 100 j./ml (zawiera: 25% insuliny lispro, 75% zawiesiny protaminowej insuliny lispro) 5 wkładów 3 ml</t>
  </si>
  <si>
    <t>Zawiesina do wstrzykiwań 100 j./ml (zawiera: 50% insuliny lispro, 50% zawiesiny protaminowej insuliny lispro) 5 wkładów 3 m</t>
  </si>
  <si>
    <t>Insulina ludzka, insulina neutralna roztwór do wstrzykiwań 100 j.m./ml (insulina ludzka rozpuszczalna) 5 wkładów 3 ml</t>
  </si>
  <si>
    <t>Zadanie nr 22</t>
  </si>
  <si>
    <t>Środki antybakteryjne do użytku ogólnoustrojowego</t>
  </si>
  <si>
    <t>Imipenem 500 mg + 500 mg Cistatyna sub. Such*x 1 fiol -20 ml</t>
  </si>
  <si>
    <t>Zadanie nr 23</t>
  </si>
  <si>
    <t>1op x 14 tabl.</t>
  </si>
  <si>
    <t>1op x 14 tabl</t>
  </si>
  <si>
    <t>Zadanie nr 24</t>
  </si>
  <si>
    <t>Różne produkty lecznicze</t>
  </si>
  <si>
    <t>Konakion 2 mg/0,2 ml x 5amp.</t>
  </si>
  <si>
    <t>Zadanie nr 25</t>
  </si>
  <si>
    <t>Środki znieczulające do zabiego bariatrycznych.</t>
  </si>
  <si>
    <t>Desflurane 240 ml  x 6 butli</t>
  </si>
  <si>
    <t>1op  x 6 butli</t>
  </si>
  <si>
    <t>Zadanie nr 26</t>
  </si>
  <si>
    <t>Amoksycyclina1000 mg + 200 mg  kw. Klawulonowym 1 fiol</t>
  </si>
  <si>
    <t>Zadanie nr 27</t>
  </si>
  <si>
    <t>Bobovita zupa jarzynowa z  kurczakiem 125 g  po 5 miesiącu lub równoważna</t>
  </si>
  <si>
    <t>Bobovita  zupa  jarzynowa świeżych warzyw  125 g po 4  miesiącu lub równoważna</t>
  </si>
  <si>
    <t>BOBOVITA - OBIADEK BUKIET WARZYW ZE ZŁOTYM KURCZAKIEM,  od 8 M OP. 190 G  lub równoważny</t>
  </si>
  <si>
    <t>BOBOVITA DESER JABŁKA OD 4 M 125 G  lub równoważny</t>
  </si>
  <si>
    <t>BOBOVITA DESER BANAN OD 4 M 125 G  lub równoważny</t>
  </si>
  <si>
    <t>BOBOVITA - DESER JABŁKA I DOJRZAŁE JAGODY od 4 m , OP. 125 G  lub równoważny</t>
  </si>
  <si>
    <t>BOBOVITA  KEIK RYŻOWY BEZGLUTENOWY 160 G  lub równoważny</t>
  </si>
  <si>
    <t>BOBOVITA - ZUPKA MARCHEWKOWA Z RYŻEM, od 4 M  OP. 125 G lub równoważna</t>
  </si>
  <si>
    <t>MLEKO BEBILON HA RTF, OP. 90 ML lub równoważne</t>
  </si>
  <si>
    <t>MLEKO BEBILON NENATAL PREMIUM, OP. 70 ML  lub równoważne</t>
  </si>
  <si>
    <t>RAZEM</t>
  </si>
  <si>
    <t>Zadanie nr 28</t>
  </si>
  <si>
    <t>4 mg Betametazon roztwór do wstrzykiwań 1 ml</t>
  </si>
  <si>
    <t>Sukcesywna dostawa heparyn, płynów dożylnych i innych produktów farmaceutycznych.</t>
  </si>
  <si>
    <t>Leki różne</t>
  </si>
  <si>
    <t>Heparyna</t>
  </si>
  <si>
    <t xml:space="preserve">Insuliny </t>
  </si>
  <si>
    <t>Specjalne produkty odżywcze</t>
  </si>
  <si>
    <t>26.02.2018r.</t>
  </si>
  <si>
    <t>Plasmalyte 500 ml.Worek-Viaflo lub równoważny</t>
  </si>
  <si>
    <t>0,9% Natrium Chloratum 500 ml płyn do irrygacji. Preparat może być stosowany do irygacji jam ciała ,oczu,cewników itp. Podgrzewany do temp. 65 st.C. Butelka typu PourBottle.</t>
  </si>
  <si>
    <t>Purisol SM 3000 ml worek lub równoważny</t>
  </si>
  <si>
    <t>Nebu-Dose, roztwór hipertoniczny do inhalacji, 30 ampułek po 5ml lub równoważny</t>
  </si>
  <si>
    <t>Mleko Bebilon RTF 90 ml lub równoważne</t>
  </si>
  <si>
    <t>Mleko Bebilon pepti RTF 90 ml lub równoważne</t>
  </si>
  <si>
    <t>Mleko Bebiko RTF 90 ml lub rownoważne</t>
  </si>
  <si>
    <t>Produkty farmaceutyczne</t>
  </si>
  <si>
    <t>33600000-6</t>
  </si>
  <si>
    <t xml:space="preserve">33690000-3 </t>
  </si>
  <si>
    <t xml:space="preserve">15880000-3 </t>
  </si>
  <si>
    <t>33651100-9</t>
  </si>
  <si>
    <t>33661100-2</t>
  </si>
  <si>
    <t>33690000-3</t>
  </si>
  <si>
    <t>33692200-9</t>
  </si>
  <si>
    <t>33692500-2</t>
  </si>
  <si>
    <t>Zadanie nr 12</t>
  </si>
  <si>
    <t>Zadanie nr 11</t>
  </si>
  <si>
    <t>Zadanie nr 10</t>
  </si>
  <si>
    <t xml:space="preserve">33141550-0 </t>
  </si>
  <si>
    <t>33692210-2</t>
  </si>
  <si>
    <t>33613000-0</t>
  </si>
  <si>
    <t>33615000-4</t>
  </si>
  <si>
    <t>Zadanie nr 18</t>
  </si>
  <si>
    <t>1op x100 kaps.</t>
  </si>
  <si>
    <r>
      <t>Preparat zawiera: 3500 j.m. witaminy A, 220 j.m. witaminy D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, 10,2 mg witaminy E, 125 mg witaminy C, 3,51 mg witaminy 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4,14 mg witaminy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4,53 mg witaminy B</t>
    </r>
    <r>
      <rPr>
        <vertAlign val="sub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, 6 µg witaminy B</t>
    </r>
    <r>
      <rPr>
        <vertAlign val="sub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>, 0,414 mg kwasu foliowego, 17,25 mg kwasu pantotenowego, 69 µg biotyny, 46 mg amidu kwasu nikotynowego. Proszek do sporz. roztw. do wstrz. i inf.</t>
    </r>
  </si>
  <si>
    <r>
      <t xml:space="preserve">Amoxycyclina </t>
    </r>
    <r>
      <rPr>
        <b/>
        <sz val="10"/>
        <color indexed="8"/>
        <rFont val="Times New Roman"/>
        <family val="1"/>
      </rPr>
      <t xml:space="preserve">875 mg  + 125 </t>
    </r>
    <r>
      <rPr>
        <sz val="10"/>
        <color indexed="8"/>
        <rFont val="Times New Roman"/>
        <family val="1"/>
      </rPr>
      <t xml:space="preserve">mg kw klawulonowy  </t>
    </r>
    <r>
      <rPr>
        <b/>
        <sz val="10"/>
        <color indexed="8"/>
        <rFont val="Times New Roman"/>
        <family val="1"/>
      </rPr>
      <t xml:space="preserve">1000 mg </t>
    </r>
    <r>
      <rPr>
        <sz val="10"/>
        <color indexed="8"/>
        <rFont val="Times New Roman"/>
        <family val="1"/>
      </rPr>
      <t>tabl.powlek.</t>
    </r>
  </si>
  <si>
    <t>Numer sprawy: 05/2017</t>
  </si>
  <si>
    <t>Dwukomorowy worek dożywienia drogą zył centralnych 1000 ml o następującym składzie: całkowita zawartość azotu wynosi 8,3 g, aminokwasów 50 g. Wartość energetyczna 1000 ml roztworu wynosi 900 kcal, osmolarność 1625 mOsm/l, pH 6.</t>
  </si>
  <si>
    <t>Trzykomorowy worek do żywienia droga żył obwodowych lub centralnych  1500 ml o następującym składzie : glukoza – 120 g, tłuszcz 30 g(w 80% oleju z oliwek oczyszczonego oleju sojowego (ok. 20%) ),  aminokwasy 33 g, energia całkowita 910 kcal, energia niebiałkowa 780 kcal.Osmolarność (mOsm/l)* 750, pH 6,0</t>
  </si>
  <si>
    <t>Trzykomorowy worek do żywienia droga żył centralnych –  1500 ml o następującym składzie : glukoza – 240 g, tłuszcz 80 g(w 80% oleju z oliwek oczyszczonego oleju sojowego (ok. 20%) ,  aminokwasy 51 g, energia całkowita 1525 kcal, energia niebiałkowa 1320 kcal.Osmolarność (mOsm/l) 1160, pH 6,0</t>
  </si>
  <si>
    <t>Zadanie nr 01</t>
  </si>
  <si>
    <t>Zadanie nr 02</t>
  </si>
  <si>
    <t>Zadanie nr 03</t>
  </si>
  <si>
    <t>Zadanie nr 04</t>
  </si>
  <si>
    <t>Zadanie nr 05</t>
  </si>
  <si>
    <t>Zadanie nr 06</t>
  </si>
  <si>
    <t>Zadanie nr 07</t>
  </si>
  <si>
    <t>Zadanie nr 08</t>
  </si>
  <si>
    <t>Zadanie nr 09</t>
  </si>
  <si>
    <t>1op (1 amp.)</t>
  </si>
  <si>
    <t>Dotyczy wszystkich zadań:
UWAGA!
W celu wyliczenia ceny zadania należy uzupełnić wyłącznie kolumny:
- cena jednostkowa netto,
- stawka VAT.
Pozostałe dane zostaną uzupełnione automatycznie, przy czym wartość netto i wartość brutto jest zaokąglana do 2 miejsc po przecinku (do 1 grosza).
UWAGA!
Wyliczenia wykonane w inny sposób będę traktowane jako niezgodne z SIWZ.
W przypadku występowania na rynku opakowań posiadających inną ilość sztuk (tabletek, ampułek, kilogramów itp.), ilość opakowań należy przeliczyć zaokrąglając do pełnego opakowania w górę.</t>
  </si>
  <si>
    <t>1fiol (1 szt)</t>
  </si>
  <si>
    <t>1 op</t>
  </si>
  <si>
    <t>0,9 % Natrium chloratum 10 ml x 50 amp (kompatybilne z każdym rodzajem strzykawek z możliwością  pracy w systemie bezigłowym)</t>
  </si>
  <si>
    <r>
      <t xml:space="preserve">Amoxycyclina </t>
    </r>
    <r>
      <rPr>
        <b/>
        <sz val="10"/>
        <color indexed="8"/>
        <rFont val="Times New Roman"/>
        <family val="1"/>
      </rPr>
      <t xml:space="preserve">500 mg  +125 mg </t>
    </r>
    <r>
      <rPr>
        <sz val="10"/>
        <color indexed="8"/>
        <rFont val="Times New Roman"/>
        <family val="1"/>
      </rPr>
      <t xml:space="preserve"> kw. Klawulonowy </t>
    </r>
    <r>
      <rPr>
        <b/>
        <sz val="10"/>
        <color indexed="8"/>
        <rFont val="Times New Roman"/>
        <family val="1"/>
      </rPr>
      <t xml:space="preserve">625 </t>
    </r>
    <r>
      <rPr>
        <sz val="10"/>
        <color indexed="8"/>
        <rFont val="Times New Roman"/>
        <family val="1"/>
      </rPr>
      <t>mg tabl.powlek.</t>
    </r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</si>
  <si>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</si>
  <si>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</si>
  <si>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</si>
  <si>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Formularz cenowy / opis przedmiotu zamówienia</t>
  </si>
  <si>
    <t>Załącznik nr 2 do SIWZ 05/2017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</si>
</sst>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   &quot;;\-#,##0.00&quot;    &quot;;&quot; -&quot;00&quot;    &quot;;@\ "/>
    <numFmt numFmtId="166" formatCode="\ #,##0.00&quot; zł &quot;;\-#,##0.00&quot; zł &quot;;&quot; -&quot;00&quot; zł &quot;;@\ "/>
    <numFmt numFmtId="167" formatCode="\ #,##0.00\ [$zł-415]\ ;\-#,##0.00\ [$zł-415]\ ;&quot; -&quot;00\ [$zł-415]\ ;@\ "/>
    <numFmt numFmtId="168" formatCode="#,##0.00&quot; zł&quot;"/>
    <numFmt numFmtId="169" formatCode="#,##0.00\ ;\-#,##0.00\ "/>
    <numFmt numFmtId="170" formatCode="#,##0.00\ [$zł-415]"/>
    <numFmt numFmtId="171" formatCode="#\٬##0\٫00\ [$€-401]"/>
    <numFmt numFmtId="172" formatCode="#,##0.00_ ;\-#,##0.00\ "/>
    <numFmt numFmtId="173" formatCode="[$-415]General"/>
    <numFmt numFmtId="174" formatCode="[$-415]0"/>
    <numFmt numFmtId="175" formatCode="[$-415]0%"/>
    <numFmt numFmtId="176" formatCode="&quot; &quot;#,##0.00&quot;      &quot;;&quot;-&quot;#,##0.00&quot;      &quot;;&quot; -&quot;#&quot;      &quot;;@&quot; &quot;"/>
    <numFmt numFmtId="177" formatCode="[$-415]#,##0"/>
    <numFmt numFmtId="178" formatCode="#,##0.00&quot; &quot;;&quot;-&quot;#,##0.00&quot; &quot;"/>
    <numFmt numFmtId="179" formatCode="&quot; &quot;#,##0.00&quot;    &quot;;&quot;-&quot;#,##0.00&quot;    &quot;;&quot; -&quot;00&quot;    &quot;;@&quot; &quot;"/>
    <numFmt numFmtId="180" formatCode="_-* #,##0.00\ _z_ł_-;\-* #,##0.00\ _z_ł_-;_-* \-??\ _z_ł_-;_-@_-"/>
    <numFmt numFmtId="181" formatCode="#,##0.00\ [$€-1];\-#,##0.00\ [$€-1]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</numFmts>
  <fonts count="41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0"/>
      <color indexed="8"/>
      <name val="Arial1"/>
      <family val="0"/>
    </font>
    <font>
      <sz val="10"/>
      <color indexed="8"/>
      <name val="Arial"/>
      <family val="2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0"/>
      <name val="Calibri"/>
      <family val="0"/>
    </font>
    <font>
      <sz val="10"/>
      <color indexed="8"/>
      <name val="Arial CE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b/>
      <sz val="18"/>
      <color indexed="62"/>
      <name val="Cambria"/>
      <family val="0"/>
    </font>
    <font>
      <sz val="11"/>
      <color indexed="8"/>
      <name val="Calibri1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7" borderId="0" applyBorder="0" applyProtection="0">
      <alignment/>
    </xf>
    <xf numFmtId="0" fontId="2" fillId="8" borderId="0" applyNumberFormat="0" applyBorder="0" applyAlignment="0" applyProtection="0"/>
    <xf numFmtId="0" fontId="2" fillId="9" borderId="0" applyBorder="0" applyProtection="0">
      <alignment/>
    </xf>
    <xf numFmtId="0" fontId="2" fillId="10" borderId="0" applyNumberFormat="0" applyBorder="0" applyAlignment="0" applyProtection="0"/>
    <xf numFmtId="0" fontId="2" fillId="7" borderId="0" applyBorder="0" applyProtection="0">
      <alignment/>
    </xf>
    <xf numFmtId="0" fontId="2" fillId="11" borderId="0" applyNumberFormat="0" applyBorder="0" applyAlignment="0" applyProtection="0"/>
    <xf numFmtId="0" fontId="2" fillId="12" borderId="0" applyBorder="0" applyProtection="0">
      <alignment/>
    </xf>
    <xf numFmtId="0" fontId="2" fillId="13" borderId="0" applyNumberFormat="0" applyBorder="0" applyAlignment="0" applyProtection="0"/>
    <xf numFmtId="0" fontId="2" fillId="9" borderId="0" applyBorder="0" applyProtection="0">
      <alignment/>
    </xf>
    <xf numFmtId="0" fontId="2" fillId="8" borderId="0" applyNumberFormat="0" applyBorder="0" applyAlignment="0" applyProtection="0"/>
    <xf numFmtId="0" fontId="2" fillId="6" borderId="0" applyBorder="0" applyProtection="0">
      <alignment/>
    </xf>
    <xf numFmtId="0" fontId="2" fillId="14" borderId="0" applyNumberFormat="0" applyBorder="0" applyAlignment="0" applyProtection="0"/>
    <xf numFmtId="0" fontId="2" fillId="7" borderId="0" applyBorder="0" applyProtection="0">
      <alignment/>
    </xf>
    <xf numFmtId="0" fontId="2" fillId="15" borderId="0" applyBorder="0" applyProtection="0">
      <alignment/>
    </xf>
    <xf numFmtId="0" fontId="2" fillId="16" borderId="0" applyBorder="0" applyProtection="0">
      <alignment/>
    </xf>
    <xf numFmtId="0" fontId="2" fillId="17" borderId="0" applyBorder="0" applyProtection="0">
      <alignment/>
    </xf>
    <xf numFmtId="0" fontId="2" fillId="5" borderId="0" applyBorder="0" applyProtection="0">
      <alignment/>
    </xf>
    <xf numFmtId="0" fontId="2" fillId="15" borderId="0" applyBorder="0" applyProtection="0">
      <alignment/>
    </xf>
    <xf numFmtId="0" fontId="2" fillId="18" borderId="0" applyBorder="0" applyProtection="0">
      <alignment/>
    </xf>
    <xf numFmtId="0" fontId="2" fillId="8" borderId="0" applyNumberFormat="0" applyBorder="0" applyAlignment="0" applyProtection="0"/>
    <xf numFmtId="0" fontId="2" fillId="19" borderId="0" applyBorder="0" applyProtection="0">
      <alignment/>
    </xf>
    <xf numFmtId="0" fontId="2" fillId="10" borderId="0" applyNumberFormat="0" applyBorder="0" applyAlignment="0" applyProtection="0"/>
    <xf numFmtId="0" fontId="2" fillId="16" borderId="0" applyBorder="0" applyProtection="0">
      <alignment/>
    </xf>
    <xf numFmtId="0" fontId="2" fillId="20" borderId="0" applyNumberFormat="0" applyBorder="0" applyAlignment="0" applyProtection="0"/>
    <xf numFmtId="0" fontId="2" fillId="21" borderId="0" applyBorder="0" applyProtection="0">
      <alignment/>
    </xf>
    <xf numFmtId="0" fontId="2" fillId="22" borderId="0" applyNumberFormat="0" applyBorder="0" applyAlignment="0" applyProtection="0"/>
    <xf numFmtId="0" fontId="2" fillId="19" borderId="0" applyBorder="0" applyProtection="0">
      <alignment/>
    </xf>
    <xf numFmtId="0" fontId="2" fillId="8" borderId="0" applyNumberFormat="0" applyBorder="0" applyAlignment="0" applyProtection="0"/>
    <xf numFmtId="0" fontId="2" fillId="15" borderId="0" applyBorder="0" applyProtection="0">
      <alignment/>
    </xf>
    <xf numFmtId="0" fontId="2" fillId="22" borderId="0" applyNumberFormat="0" applyBorder="0" applyAlignment="0" applyProtection="0"/>
    <xf numFmtId="0" fontId="2" fillId="7" borderId="0" applyBorder="0" applyProtection="0">
      <alignment/>
    </xf>
    <xf numFmtId="0" fontId="3" fillId="23" borderId="0" applyBorder="0" applyProtection="0">
      <alignment/>
    </xf>
    <xf numFmtId="0" fontId="3" fillId="16" borderId="0" applyBorder="0" applyProtection="0">
      <alignment/>
    </xf>
    <xf numFmtId="0" fontId="3" fillId="17" borderId="0" applyBorder="0" applyProtection="0">
      <alignment/>
    </xf>
    <xf numFmtId="0" fontId="3" fillId="24" borderId="0" applyBorder="0" applyProtection="0">
      <alignment/>
    </xf>
    <xf numFmtId="0" fontId="3" fillId="25" borderId="0" applyBorder="0" applyProtection="0">
      <alignment/>
    </xf>
    <xf numFmtId="0" fontId="3" fillId="26" borderId="0" applyBorder="0" applyProtection="0">
      <alignment/>
    </xf>
    <xf numFmtId="0" fontId="3" fillId="8" borderId="0" applyNumberFormat="0" applyBorder="0" applyAlignment="0" applyProtection="0"/>
    <xf numFmtId="0" fontId="3" fillId="25" borderId="0" applyBorder="0" applyProtection="0">
      <alignment/>
    </xf>
    <xf numFmtId="0" fontId="3" fillId="10" borderId="0" applyNumberFormat="0" applyBorder="0" applyAlignment="0" applyProtection="0"/>
    <xf numFmtId="0" fontId="3" fillId="16" borderId="0" applyBorder="0" applyProtection="0">
      <alignment/>
    </xf>
    <xf numFmtId="0" fontId="3" fillId="20" borderId="0" applyNumberFormat="0" applyBorder="0" applyAlignment="0" applyProtection="0"/>
    <xf numFmtId="0" fontId="3" fillId="21" borderId="0" applyBorder="0" applyProtection="0">
      <alignment/>
    </xf>
    <xf numFmtId="0" fontId="3" fillId="22" borderId="0" applyNumberFormat="0" applyBorder="0" applyAlignment="0" applyProtection="0"/>
    <xf numFmtId="0" fontId="3" fillId="19" borderId="0" applyBorder="0" applyProtection="0">
      <alignment/>
    </xf>
    <xf numFmtId="0" fontId="3" fillId="8" borderId="0" applyNumberFormat="0" applyBorder="0" applyAlignment="0" applyProtection="0"/>
    <xf numFmtId="0" fontId="3" fillId="25" borderId="0" applyBorder="0" applyProtection="0">
      <alignment/>
    </xf>
    <xf numFmtId="0" fontId="3" fillId="27" borderId="0" applyNumberFormat="0" applyBorder="0" applyAlignment="0" applyProtection="0"/>
    <xf numFmtId="0" fontId="3" fillId="7" borderId="0" applyBorder="0" applyProtection="0">
      <alignment/>
    </xf>
    <xf numFmtId="0" fontId="3" fillId="28" borderId="0" applyBorder="0" applyProtection="0">
      <alignment/>
    </xf>
    <xf numFmtId="0" fontId="3" fillId="29" borderId="0" applyBorder="0" applyProtection="0">
      <alignment/>
    </xf>
    <xf numFmtId="0" fontId="3" fillId="30" borderId="0" applyBorder="0" applyProtection="0">
      <alignment/>
    </xf>
    <xf numFmtId="0" fontId="3" fillId="24" borderId="0" applyBorder="0" applyProtection="0">
      <alignment/>
    </xf>
    <xf numFmtId="0" fontId="3" fillId="25" borderId="0" applyBorder="0" applyProtection="0">
      <alignment/>
    </xf>
    <xf numFmtId="0" fontId="3" fillId="31" borderId="0" applyBorder="0" applyProtection="0">
      <alignment/>
    </xf>
    <xf numFmtId="0" fontId="3" fillId="32" borderId="0" applyNumberFormat="0" applyBorder="0" applyAlignment="0" applyProtection="0"/>
    <xf numFmtId="0" fontId="3" fillId="25" borderId="0" applyBorder="0" applyProtection="0">
      <alignment/>
    </xf>
    <xf numFmtId="0" fontId="3" fillId="33" borderId="0" applyNumberFormat="0" applyBorder="0" applyAlignment="0" applyProtection="0"/>
    <xf numFmtId="0" fontId="3" fillId="29" borderId="0" applyBorder="0" applyProtection="0">
      <alignment/>
    </xf>
    <xf numFmtId="0" fontId="3" fillId="34" borderId="0" applyNumberFormat="0" applyBorder="0" applyAlignment="0" applyProtection="0"/>
    <xf numFmtId="0" fontId="3" fillId="35" borderId="0" applyBorder="0" applyProtection="0">
      <alignment/>
    </xf>
    <xf numFmtId="0" fontId="3" fillId="36" borderId="0" applyNumberFormat="0" applyBorder="0" applyAlignment="0" applyProtection="0"/>
    <xf numFmtId="0" fontId="3" fillId="37" borderId="0" applyBorder="0" applyProtection="0">
      <alignment/>
    </xf>
    <xf numFmtId="0" fontId="3" fillId="38" borderId="0" applyNumberFormat="0" applyBorder="0" applyAlignment="0" applyProtection="0"/>
    <xf numFmtId="0" fontId="3" fillId="25" borderId="0" applyBorder="0" applyProtection="0">
      <alignment/>
    </xf>
    <xf numFmtId="0" fontId="3" fillId="27" borderId="0" applyNumberFormat="0" applyBorder="0" applyAlignment="0" applyProtection="0"/>
    <xf numFmtId="0" fontId="3" fillId="31" borderId="0" applyBorder="0" applyProtection="0">
      <alignment/>
    </xf>
    <xf numFmtId="0" fontId="4" fillId="3" borderId="0" applyBorder="0" applyProtection="0">
      <alignment/>
    </xf>
    <xf numFmtId="0" fontId="5" fillId="19" borderId="1" applyProtection="0">
      <alignment/>
    </xf>
    <xf numFmtId="0" fontId="6" fillId="39" borderId="2" applyProtection="0">
      <alignment/>
    </xf>
    <xf numFmtId="0" fontId="7" fillId="10" borderId="3" applyNumberFormat="0" applyAlignment="0" applyProtection="0"/>
    <xf numFmtId="0" fontId="7" fillId="7" borderId="1" applyProtection="0">
      <alignment/>
    </xf>
    <xf numFmtId="0" fontId="8" fillId="11" borderId="4" applyNumberFormat="0" applyAlignment="0" applyProtection="0"/>
    <xf numFmtId="0" fontId="8" fillId="9" borderId="5" applyProtection="0">
      <alignment/>
    </xf>
    <xf numFmtId="0" fontId="9" fillId="14" borderId="0" applyNumberFormat="0" applyBorder="0" applyAlignment="0" applyProtection="0"/>
    <xf numFmtId="0" fontId="9" fillId="4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0" fillId="0" borderId="0" applyBorder="0" applyProtection="0">
      <alignment/>
    </xf>
    <xf numFmtId="165" fontId="11" fillId="0" borderId="0" applyBorder="0" applyProtection="0">
      <alignment/>
    </xf>
    <xf numFmtId="0" fontId="26" fillId="0" borderId="0" applyBorder="0" applyProtection="0">
      <alignment/>
    </xf>
    <xf numFmtId="175" fontId="21" fillId="0" borderId="0">
      <alignment/>
      <protection/>
    </xf>
    <xf numFmtId="0" fontId="12" fillId="0" borderId="0" applyBorder="0" applyProtection="0">
      <alignment/>
    </xf>
    <xf numFmtId="0" fontId="9" fillId="4" borderId="0" applyBorder="0" applyProtection="0">
      <alignment/>
    </xf>
    <xf numFmtId="0" fontId="13" fillId="0" borderId="6" applyProtection="0">
      <alignment/>
    </xf>
    <xf numFmtId="0" fontId="14" fillId="0" borderId="7" applyProtection="0">
      <alignment/>
    </xf>
    <xf numFmtId="0" fontId="15" fillId="0" borderId="8" applyProtection="0">
      <alignment/>
    </xf>
    <xf numFmtId="0" fontId="15" fillId="0" borderId="0" applyBorder="0" applyProtection="0">
      <alignment/>
    </xf>
    <xf numFmtId="0" fontId="7" fillId="7" borderId="1" applyProtection="0">
      <alignment/>
    </xf>
    <xf numFmtId="0" fontId="16" fillId="0" borderId="9" applyNumberFormat="0" applyFill="0" applyAlignment="0" applyProtection="0"/>
    <xf numFmtId="0" fontId="16" fillId="0" borderId="9" applyProtection="0">
      <alignment/>
    </xf>
    <xf numFmtId="0" fontId="6" fillId="34" borderId="2" applyNumberFormat="0" applyAlignment="0" applyProtection="0"/>
    <xf numFmtId="0" fontId="6" fillId="39" borderId="2" applyProtection="0">
      <alignment/>
    </xf>
    <xf numFmtId="0" fontId="16" fillId="0" borderId="9" applyProtection="0">
      <alignment/>
    </xf>
    <xf numFmtId="0" fontId="29" fillId="0" borderId="10" applyNumberFormat="0" applyFill="0" applyAlignment="0" applyProtection="0"/>
    <xf numFmtId="0" fontId="17" fillId="0" borderId="11" applyProtection="0">
      <alignment/>
    </xf>
    <xf numFmtId="0" fontId="30" fillId="0" borderId="12" applyNumberFormat="0" applyFill="0" applyAlignment="0" applyProtection="0"/>
    <xf numFmtId="0" fontId="18" fillId="0" borderId="7" applyProtection="0">
      <alignment/>
    </xf>
    <xf numFmtId="0" fontId="31" fillId="0" borderId="13" applyNumberFormat="0" applyFill="0" applyAlignment="0" applyProtection="0"/>
    <xf numFmtId="0" fontId="19" fillId="0" borderId="11" applyProtection="0">
      <alignment/>
    </xf>
    <xf numFmtId="0" fontId="31" fillId="0" borderId="0" applyNumberFormat="0" applyFill="0" applyBorder="0" applyAlignment="0" applyProtection="0"/>
    <xf numFmtId="0" fontId="19" fillId="0" borderId="0" applyBorder="0" applyProtection="0">
      <alignment/>
    </xf>
    <xf numFmtId="0" fontId="20" fillId="21" borderId="0" applyBorder="0" applyProtection="0">
      <alignment/>
    </xf>
    <xf numFmtId="0" fontId="20" fillId="22" borderId="0" applyNumberFormat="0" applyBorder="0" applyAlignment="0" applyProtection="0"/>
    <xf numFmtId="0" fontId="20" fillId="21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10" fillId="0" borderId="0" applyBorder="0" applyProtection="0">
      <alignment/>
    </xf>
    <xf numFmtId="0" fontId="21" fillId="0" borderId="0" applyBorder="0" applyProtection="0">
      <alignment/>
    </xf>
    <xf numFmtId="0" fontId="10" fillId="0" borderId="0" applyBorder="0" applyProtection="0">
      <alignment/>
    </xf>
    <xf numFmtId="0" fontId="21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1" fillId="0" borderId="0" applyBorder="0" applyProtection="0">
      <alignment/>
    </xf>
    <xf numFmtId="0" fontId="21" fillId="0" borderId="0" applyBorder="0" applyProtection="0">
      <alignment/>
    </xf>
    <xf numFmtId="0" fontId="2" fillId="12" borderId="14" applyProtection="0">
      <alignment/>
    </xf>
    <xf numFmtId="0" fontId="5" fillId="11" borderId="3" applyNumberFormat="0" applyAlignment="0" applyProtection="0"/>
    <xf numFmtId="0" fontId="5" fillId="9" borderId="1" applyProtection="0">
      <alignment/>
    </xf>
    <xf numFmtId="0" fontId="8" fillId="19" borderId="5" applyProtection="0">
      <alignment/>
    </xf>
    <xf numFmtId="9" fontId="21" fillId="0" borderId="0" applyBorder="0" applyProtection="0">
      <alignment/>
    </xf>
    <xf numFmtId="9" fontId="10" fillId="0" borderId="0" applyBorder="0" applyProtection="0">
      <alignment/>
    </xf>
    <xf numFmtId="9" fontId="21" fillId="0" borderId="0" applyBorder="0" applyProtection="0">
      <alignment/>
    </xf>
    <xf numFmtId="9" fontId="21" fillId="0" borderId="0" applyBorder="0" applyProtection="0">
      <alignment/>
    </xf>
    <xf numFmtId="0" fontId="22" fillId="0" borderId="15" applyNumberFormat="0" applyFill="0" applyAlignment="0" applyProtection="0"/>
    <xf numFmtId="0" fontId="22" fillId="0" borderId="16" applyProtection="0">
      <alignment/>
    </xf>
    <xf numFmtId="0" fontId="12" fillId="0" borderId="0" applyNumberFormat="0" applyFill="0" applyBorder="0" applyAlignment="0" applyProtection="0"/>
    <xf numFmtId="0" fontId="12" fillId="0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Border="0" applyProtection="0">
      <alignment/>
    </xf>
    <xf numFmtId="0" fontId="24" fillId="0" borderId="0" applyBorder="0" applyProtection="0">
      <alignment/>
    </xf>
    <xf numFmtId="0" fontId="22" fillId="0" borderId="17" applyProtection="0">
      <alignment/>
    </xf>
    <xf numFmtId="0" fontId="32" fillId="0" borderId="0" applyNumberFormat="0" applyFill="0" applyBorder="0" applyAlignment="0" applyProtection="0"/>
    <xf numFmtId="0" fontId="25" fillId="0" borderId="0" applyBorder="0" applyProtection="0">
      <alignment/>
    </xf>
    <xf numFmtId="0" fontId="0" fillId="13" borderId="18" applyNumberFormat="0" applyFont="0" applyAlignment="0" applyProtection="0"/>
    <xf numFmtId="0" fontId="10" fillId="12" borderId="14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2" fillId="0" borderId="0" applyBorder="0" applyProtection="0">
      <alignment/>
    </xf>
    <xf numFmtId="166" fontId="11" fillId="0" borderId="0" applyBorder="0" applyProtection="0">
      <alignment/>
    </xf>
    <xf numFmtId="167" fontId="0" fillId="0" borderId="0" applyBorder="0" applyProtection="0">
      <alignment/>
    </xf>
    <xf numFmtId="0" fontId="23" fillId="0" borderId="0" applyBorder="0" applyProtection="0">
      <alignment/>
    </xf>
    <xf numFmtId="0" fontId="4" fillId="40" borderId="0" applyNumberFormat="0" applyBorder="0" applyAlignment="0" applyProtection="0"/>
    <xf numFmtId="0" fontId="4" fillId="3" borderId="0" applyBorder="0" applyProtection="0">
      <alignment/>
    </xf>
  </cellStyleXfs>
  <cellXfs count="113">
    <xf numFmtId="0" fontId="0" fillId="0" borderId="0" xfId="0" applyAlignment="1">
      <alignment/>
    </xf>
    <xf numFmtId="0" fontId="33" fillId="0" borderId="19" xfId="127" applyNumberFormat="1" applyFont="1" applyFill="1" applyBorder="1" applyAlignment="1">
      <alignment horizontal="left" vertical="center" wrapText="1"/>
    </xf>
    <xf numFmtId="0" fontId="28" fillId="0" borderId="19" xfId="127" applyNumberFormat="1" applyFont="1" applyFill="1" applyBorder="1" applyAlignment="1">
      <alignment horizontal="left" vertical="center" wrapText="1"/>
    </xf>
    <xf numFmtId="0" fontId="28" fillId="0" borderId="19" xfId="129" applyNumberFormat="1" applyFont="1" applyFill="1" applyBorder="1" applyAlignment="1">
      <alignment horizontal="left" vertical="center" wrapText="1"/>
    </xf>
    <xf numFmtId="0" fontId="34" fillId="0" borderId="0" xfId="135" applyNumberFormat="1" applyFont="1" applyFill="1" applyAlignment="1">
      <alignment horizontal="center" vertical="center" wrapText="1"/>
    </xf>
    <xf numFmtId="168" fontId="34" fillId="0" borderId="0" xfId="127" applyNumberFormat="1" applyFont="1" applyFill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33" fillId="0" borderId="0" xfId="0" applyNumberFormat="1" applyFont="1" applyFill="1" applyAlignment="1">
      <alignment horizontal="center" vertical="center"/>
    </xf>
    <xf numFmtId="0" fontId="35" fillId="0" borderId="0" xfId="0" applyNumberFormat="1" applyFont="1" applyAlignment="1">
      <alignment/>
    </xf>
    <xf numFmtId="165" fontId="33" fillId="0" borderId="0" xfId="0" applyNumberFormat="1" applyFont="1" applyFill="1" applyAlignment="1">
      <alignment horizontal="center" vertical="center" wrapText="1"/>
    </xf>
    <xf numFmtId="9" fontId="33" fillId="0" borderId="0" xfId="140" applyNumberFormat="1" applyFont="1" applyFill="1" applyAlignment="1">
      <alignment horizontal="center" vertical="center"/>
    </xf>
    <xf numFmtId="9" fontId="33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165" fontId="34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Alignment="1">
      <alignment/>
    </xf>
    <xf numFmtId="0" fontId="33" fillId="0" borderId="0" xfId="129" applyNumberFormat="1" applyFont="1" applyFill="1" applyAlignment="1">
      <alignment/>
    </xf>
    <xf numFmtId="0" fontId="33" fillId="0" borderId="0" xfId="127" applyNumberFormat="1" applyFont="1" applyFill="1" applyAlignment="1">
      <alignment horizontal="left" vertical="center"/>
    </xf>
    <xf numFmtId="0" fontId="34" fillId="0" borderId="19" xfId="135" applyNumberFormat="1" applyFont="1" applyFill="1" applyBorder="1" applyAlignment="1">
      <alignment horizontal="center" vertical="center" wrapText="1"/>
    </xf>
    <xf numFmtId="0" fontId="34" fillId="0" borderId="19" xfId="127" applyNumberFormat="1" applyFont="1" applyFill="1" applyBorder="1" applyAlignment="1">
      <alignment horizontal="center" vertical="center" wrapText="1"/>
    </xf>
    <xf numFmtId="168" fontId="34" fillId="0" borderId="19" xfId="127" applyNumberFormat="1" applyFont="1" applyFill="1" applyBorder="1" applyAlignment="1">
      <alignment horizontal="center" vertical="center" wrapText="1"/>
    </xf>
    <xf numFmtId="49" fontId="34" fillId="0" borderId="19" xfId="127" applyNumberFormat="1" applyFont="1" applyFill="1" applyBorder="1" applyAlignment="1">
      <alignment horizontal="center" vertical="center" wrapText="1"/>
    </xf>
    <xf numFmtId="0" fontId="33" fillId="9" borderId="19" xfId="127" applyNumberFormat="1" applyFont="1" applyFill="1" applyBorder="1" applyAlignment="1">
      <alignment horizontal="center" vertical="center" wrapText="1"/>
    </xf>
    <xf numFmtId="0" fontId="33" fillId="0" borderId="19" xfId="129" applyNumberFormat="1" applyFont="1" applyFill="1" applyBorder="1" applyAlignment="1">
      <alignment horizontal="center" vertical="center" wrapText="1"/>
    </xf>
    <xf numFmtId="1" fontId="33" fillId="0" borderId="19" xfId="127" applyNumberFormat="1" applyFont="1" applyFill="1" applyBorder="1" applyAlignment="1">
      <alignment horizontal="center" vertical="center" wrapText="1"/>
    </xf>
    <xf numFmtId="9" fontId="33" fillId="0" borderId="19" xfId="127" applyNumberFormat="1" applyFont="1" applyFill="1" applyBorder="1" applyAlignment="1">
      <alignment horizontal="center" vertical="center" wrapText="1"/>
    </xf>
    <xf numFmtId="0" fontId="33" fillId="0" borderId="19" xfId="127" applyNumberFormat="1" applyFont="1" applyFill="1" applyBorder="1" applyAlignment="1">
      <alignment horizontal="center" vertical="center" wrapText="1"/>
    </xf>
    <xf numFmtId="49" fontId="33" fillId="0" borderId="19" xfId="127" applyNumberFormat="1" applyFont="1" applyFill="1" applyBorder="1" applyAlignment="1">
      <alignment horizontal="center" vertical="center" wrapText="1"/>
    </xf>
    <xf numFmtId="164" fontId="33" fillId="0" borderId="0" xfId="129" applyNumberFormat="1" applyFont="1" applyFill="1" applyAlignment="1">
      <alignment vertical="center" wrapText="1"/>
    </xf>
    <xf numFmtId="49" fontId="33" fillId="0" borderId="0" xfId="129" applyNumberFormat="1" applyFont="1" applyFill="1" applyAlignment="1">
      <alignment/>
    </xf>
    <xf numFmtId="0" fontId="36" fillId="0" borderId="0" xfId="129" applyNumberFormat="1" applyFont="1" applyFill="1" applyAlignment="1">
      <alignment/>
    </xf>
    <xf numFmtId="164" fontId="34" fillId="0" borderId="0" xfId="98" applyNumberFormat="1" applyFont="1" applyFill="1" applyAlignment="1">
      <alignment wrapText="1"/>
    </xf>
    <xf numFmtId="0" fontId="33" fillId="0" borderId="19" xfId="0" applyNumberFormat="1" applyFont="1" applyBorder="1" applyAlignment="1">
      <alignment horizontal="right"/>
    </xf>
    <xf numFmtId="164" fontId="34" fillId="0" borderId="0" xfId="98" applyNumberFormat="1" applyFont="1" applyFill="1" applyAlignment="1">
      <alignment vertical="center" wrapText="1"/>
    </xf>
    <xf numFmtId="0" fontId="33" fillId="0" borderId="0" xfId="131" applyNumberFormat="1" applyFont="1" applyFill="1" applyAlignment="1">
      <alignment/>
    </xf>
    <xf numFmtId="49" fontId="33" fillId="0" borderId="0" xfId="131" applyNumberFormat="1" applyFont="1" applyFill="1" applyAlignment="1">
      <alignment/>
    </xf>
    <xf numFmtId="0" fontId="33" fillId="0" borderId="19" xfId="131" applyNumberFormat="1" applyFont="1" applyFill="1" applyBorder="1" applyAlignment="1">
      <alignment horizontal="left" vertical="center" wrapText="1"/>
    </xf>
    <xf numFmtId="0" fontId="33" fillId="0" borderId="19" xfId="131" applyNumberFormat="1" applyFont="1" applyFill="1" applyBorder="1" applyAlignment="1">
      <alignment horizontal="center" vertical="center" wrapText="1"/>
    </xf>
    <xf numFmtId="164" fontId="34" fillId="0" borderId="0" xfId="131" applyNumberFormat="1" applyFont="1" applyFill="1" applyAlignment="1">
      <alignment vertical="center" wrapText="1"/>
    </xf>
    <xf numFmtId="0" fontId="33" fillId="9" borderId="20" xfId="127" applyNumberFormat="1" applyFont="1" applyFill="1" applyBorder="1" applyAlignment="1">
      <alignment horizontal="center" vertical="center" wrapText="1"/>
    </xf>
    <xf numFmtId="0" fontId="33" fillId="0" borderId="21" xfId="131" applyNumberFormat="1" applyFont="1" applyFill="1" applyBorder="1" applyAlignment="1">
      <alignment horizontal="center" vertical="center" wrapText="1"/>
    </xf>
    <xf numFmtId="1" fontId="33" fillId="0" borderId="21" xfId="127" applyNumberFormat="1" applyFont="1" applyFill="1" applyBorder="1" applyAlignment="1">
      <alignment horizontal="center" vertical="center" wrapText="1"/>
    </xf>
    <xf numFmtId="0" fontId="33" fillId="0" borderId="0" xfId="131" applyNumberFormat="1" applyFont="1" applyFill="1" applyAlignment="1">
      <alignment horizontal="left" vertical="center" wrapText="1"/>
    </xf>
    <xf numFmtId="0" fontId="33" fillId="0" borderId="0" xfId="127" applyNumberFormat="1" applyFont="1" applyFill="1" applyAlignment="1">
      <alignment/>
    </xf>
    <xf numFmtId="164" fontId="33" fillId="0" borderId="0" xfId="127" applyNumberFormat="1" applyFont="1" applyFill="1" applyAlignment="1">
      <alignment/>
    </xf>
    <xf numFmtId="0" fontId="34" fillId="0" borderId="0" xfId="127" applyNumberFormat="1" applyFont="1" applyFill="1" applyAlignment="1">
      <alignment/>
    </xf>
    <xf numFmtId="164" fontId="33" fillId="0" borderId="0" xfId="127" applyNumberFormat="1" applyFont="1" applyFill="1" applyAlignment="1">
      <alignment vertical="center" wrapText="1"/>
    </xf>
    <xf numFmtId="0" fontId="27" fillId="0" borderId="0" xfId="127" applyNumberFormat="1" applyFont="1" applyFill="1" applyAlignment="1">
      <alignment horizontal="left" vertical="center"/>
    </xf>
    <xf numFmtId="0" fontId="34" fillId="9" borderId="19" xfId="127" applyNumberFormat="1" applyFont="1" applyFill="1" applyBorder="1" applyAlignment="1">
      <alignment horizontal="center" vertical="center" wrapText="1"/>
    </xf>
    <xf numFmtId="0" fontId="33" fillId="0" borderId="19" xfId="129" applyNumberFormat="1" applyFont="1" applyFill="1" applyBorder="1" applyAlignment="1">
      <alignment horizontal="left" vertical="center" wrapText="1"/>
    </xf>
    <xf numFmtId="164" fontId="34" fillId="0" borderId="0" xfId="127" applyNumberFormat="1" applyFont="1" applyFill="1" applyAlignment="1">
      <alignment wrapText="1"/>
    </xf>
    <xf numFmtId="0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Alignment="1">
      <alignment vertical="center" wrapText="1"/>
    </xf>
    <xf numFmtId="0" fontId="33" fillId="0" borderId="0" xfId="100" applyNumberFormat="1" applyFont="1" applyFill="1" applyAlignment="1">
      <alignment/>
    </xf>
    <xf numFmtId="0" fontId="34" fillId="9" borderId="19" xfId="135" applyNumberFormat="1" applyFont="1" applyFill="1" applyBorder="1" applyAlignment="1">
      <alignment horizontal="center" vertical="center" wrapText="1"/>
    </xf>
    <xf numFmtId="0" fontId="33" fillId="9" borderId="19" xfId="0" applyNumberFormat="1" applyFont="1" applyFill="1" applyBorder="1" applyAlignment="1">
      <alignment horizontal="center" vertical="center"/>
    </xf>
    <xf numFmtId="0" fontId="33" fillId="9" borderId="19" xfId="0" applyNumberFormat="1" applyFont="1" applyFill="1" applyBorder="1" applyAlignment="1">
      <alignment horizontal="left" vertical="center" wrapText="1"/>
    </xf>
    <xf numFmtId="3" fontId="33" fillId="9" borderId="19" xfId="135" applyNumberFormat="1" applyFont="1" applyFill="1" applyBorder="1" applyAlignment="1">
      <alignment horizontal="center" vertical="center"/>
    </xf>
    <xf numFmtId="3" fontId="33" fillId="9" borderId="19" xfId="0" applyNumberFormat="1" applyFont="1" applyFill="1" applyBorder="1" applyAlignment="1">
      <alignment horizontal="center" vertical="center" wrapText="1"/>
    </xf>
    <xf numFmtId="9" fontId="33" fillId="9" borderId="19" xfId="0" applyNumberFormat="1" applyFont="1" applyFill="1" applyBorder="1" applyAlignment="1">
      <alignment horizontal="center" vertical="center" wrapText="1"/>
    </xf>
    <xf numFmtId="164" fontId="33" fillId="0" borderId="19" xfId="0" applyNumberFormat="1" applyFont="1" applyFill="1" applyBorder="1" applyAlignment="1">
      <alignment horizontal="center" vertical="center" wrapText="1"/>
    </xf>
    <xf numFmtId="9" fontId="33" fillId="0" borderId="19" xfId="140" applyNumberFormat="1" applyFont="1" applyFill="1" applyBorder="1" applyAlignment="1">
      <alignment horizontal="center" vertical="center"/>
    </xf>
    <xf numFmtId="164" fontId="33" fillId="9" borderId="19" xfId="0" applyNumberFormat="1" applyFont="1" applyFill="1" applyBorder="1" applyAlignment="1">
      <alignment horizontal="center" vertical="center" wrapText="1"/>
    </xf>
    <xf numFmtId="0" fontId="33" fillId="9" borderId="19" xfId="100" applyNumberFormat="1" applyFont="1" applyFill="1" applyBorder="1" applyAlignment="1">
      <alignment wrapText="1"/>
    </xf>
    <xf numFmtId="164" fontId="34" fillId="9" borderId="0" xfId="0" applyNumberFormat="1" applyFont="1" applyFill="1" applyAlignment="1">
      <alignment horizontal="center" vertical="center" wrapText="1"/>
    </xf>
    <xf numFmtId="0" fontId="33" fillId="9" borderId="0" xfId="0" applyNumberFormat="1" applyFont="1" applyFill="1" applyAlignment="1">
      <alignment/>
    </xf>
    <xf numFmtId="0" fontId="33" fillId="9" borderId="0" xfId="0" applyNumberFormat="1" applyFont="1" applyFill="1" applyAlignment="1">
      <alignment wrapText="1"/>
    </xf>
    <xf numFmtId="0" fontId="33" fillId="9" borderId="0" xfId="0" applyNumberFormat="1" applyFont="1" applyFill="1" applyAlignment="1">
      <alignment horizontal="right"/>
    </xf>
    <xf numFmtId="164" fontId="34" fillId="9" borderId="0" xfId="0" applyNumberFormat="1" applyFont="1" applyFill="1" applyAlignment="1">
      <alignment horizontal="left" vertical="center" wrapText="1"/>
    </xf>
    <xf numFmtId="0" fontId="33" fillId="0" borderId="22" xfId="127" applyNumberFormat="1" applyFont="1" applyFill="1" applyBorder="1" applyAlignment="1">
      <alignment/>
    </xf>
    <xf numFmtId="0" fontId="33" fillId="0" borderId="22" xfId="127" applyNumberFormat="1" applyFont="1" applyFill="1" applyBorder="1" applyAlignment="1">
      <alignment horizontal="left" vertical="center"/>
    </xf>
    <xf numFmtId="0" fontId="33" fillId="0" borderId="19" xfId="0" applyNumberFormat="1" applyFont="1" applyBorder="1" applyAlignment="1">
      <alignment vertical="center" wrapText="1"/>
    </xf>
    <xf numFmtId="0" fontId="33" fillId="0" borderId="0" xfId="0" applyNumberFormat="1" applyFont="1" applyFill="1" applyAlignment="1">
      <alignment horizontal="right"/>
    </xf>
    <xf numFmtId="1" fontId="33" fillId="0" borderId="0" xfId="0" applyNumberFormat="1" applyFont="1" applyFill="1" applyAlignment="1">
      <alignment/>
    </xf>
    <xf numFmtId="1" fontId="33" fillId="0" borderId="0" xfId="127" applyNumberFormat="1" applyFont="1" applyFill="1" applyBorder="1" applyAlignment="1">
      <alignment horizontal="center" vertical="center" wrapText="1"/>
    </xf>
    <xf numFmtId="169" fontId="33" fillId="0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9" fontId="33" fillId="0" borderId="0" xfId="127" applyNumberFormat="1" applyFont="1" applyFill="1" applyBorder="1" applyAlignment="1">
      <alignment horizontal="center" vertical="center" wrapText="1"/>
    </xf>
    <xf numFmtId="165" fontId="33" fillId="0" borderId="19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Alignment="1">
      <alignment vertical="center" wrapText="1"/>
    </xf>
    <xf numFmtId="168" fontId="33" fillId="0" borderId="0" xfId="0" applyNumberFormat="1" applyFont="1" applyFill="1" applyAlignment="1">
      <alignment/>
    </xf>
    <xf numFmtId="0" fontId="36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2" fontId="34" fillId="0" borderId="0" xfId="98" applyNumberFormat="1" applyFont="1" applyFill="1" applyAlignment="1">
      <alignment vertical="center" wrapText="1"/>
    </xf>
    <xf numFmtId="0" fontId="33" fillId="0" borderId="19" xfId="0" applyNumberFormat="1" applyFont="1" applyBorder="1" applyAlignment="1">
      <alignment/>
    </xf>
    <xf numFmtId="49" fontId="33" fillId="0" borderId="0" xfId="0" applyNumberFormat="1" applyFont="1" applyFill="1" applyAlignment="1">
      <alignment/>
    </xf>
    <xf numFmtId="9" fontId="34" fillId="0" borderId="19" xfId="127" applyNumberFormat="1" applyFont="1" applyFill="1" applyBorder="1" applyAlignment="1">
      <alignment horizontal="center" vertical="center" wrapText="1"/>
    </xf>
    <xf numFmtId="168" fontId="34" fillId="0" borderId="0" xfId="98" applyNumberFormat="1" applyFont="1" applyFill="1" applyAlignment="1">
      <alignment wrapText="1"/>
    </xf>
    <xf numFmtId="0" fontId="33" fillId="0" borderId="0" xfId="0" applyNumberFormat="1" applyFont="1" applyFill="1" applyAlignment="1">
      <alignment wrapText="1"/>
    </xf>
    <xf numFmtId="49" fontId="33" fillId="0" borderId="19" xfId="0" applyNumberFormat="1" applyFont="1" applyFill="1" applyBorder="1" applyAlignment="1">
      <alignment horizontal="center" vertical="center" wrapText="1"/>
    </xf>
    <xf numFmtId="9" fontId="28" fillId="9" borderId="19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Border="1" applyAlignment="1">
      <alignment wrapText="1"/>
    </xf>
    <xf numFmtId="0" fontId="33" fillId="0" borderId="19" xfId="100" applyNumberFormat="1" applyFont="1" applyFill="1" applyBorder="1" applyAlignment="1">
      <alignment wrapText="1"/>
    </xf>
    <xf numFmtId="0" fontId="33" fillId="0" borderId="19" xfId="0" applyNumberFormat="1" applyFont="1" applyFill="1" applyBorder="1" applyAlignment="1">
      <alignment wrapText="1"/>
    </xf>
    <xf numFmtId="164" fontId="33" fillId="0" borderId="19" xfId="0" applyNumberFormat="1" applyFont="1" applyFill="1" applyBorder="1" applyAlignment="1">
      <alignment vertical="center" wrapText="1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Border="1" applyAlignment="1">
      <alignment horizontal="right"/>
    </xf>
    <xf numFmtId="165" fontId="34" fillId="0" borderId="0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43" fontId="33" fillId="0" borderId="19" xfId="0" applyNumberFormat="1" applyFont="1" applyFill="1" applyBorder="1" applyAlignment="1">
      <alignment horizontal="center" vertical="center" wrapText="1"/>
    </xf>
    <xf numFmtId="43" fontId="34" fillId="0" borderId="19" xfId="0" applyNumberFormat="1" applyFont="1" applyFill="1" applyBorder="1" applyAlignment="1">
      <alignment horizontal="center" vertical="center" wrapText="1"/>
    </xf>
    <xf numFmtId="43" fontId="34" fillId="0" borderId="19" xfId="0" applyNumberFormat="1" applyFont="1" applyFill="1" applyBorder="1" applyAlignment="1">
      <alignment horizontal="left" vertical="center" wrapText="1"/>
    </xf>
    <xf numFmtId="164" fontId="34" fillId="0" borderId="23" xfId="98" applyNumberFormat="1" applyFont="1" applyFill="1" applyBorder="1" applyAlignment="1">
      <alignment horizontal="left" vertical="center" wrapText="1"/>
    </xf>
    <xf numFmtId="164" fontId="34" fillId="0" borderId="24" xfId="98" applyNumberFormat="1" applyFont="1" applyFill="1" applyBorder="1" applyAlignment="1">
      <alignment horizontal="left" vertical="center" wrapText="1"/>
    </xf>
    <xf numFmtId="164" fontId="34" fillId="0" borderId="25" xfId="98" applyNumberFormat="1" applyFont="1" applyFill="1" applyBorder="1" applyAlignment="1">
      <alignment horizontal="left" vertical="center" wrapText="1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1 2" xfId="22"/>
    <cellStyle name="20% - akcent 2" xfId="23"/>
    <cellStyle name="20% - akcent 2 2" xfId="24"/>
    <cellStyle name="20% - akcent 3" xfId="25"/>
    <cellStyle name="20% - akcent 3 2" xfId="26"/>
    <cellStyle name="20% - akcent 4" xfId="27"/>
    <cellStyle name="20% - akcent 4 2" xfId="28"/>
    <cellStyle name="20% - akcent 5" xfId="29"/>
    <cellStyle name="20% - akcent 5 2" xfId="30"/>
    <cellStyle name="20% - akcent 6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1 2" xfId="40"/>
    <cellStyle name="40% - akcent 2" xfId="41"/>
    <cellStyle name="40% - akcent 2 2" xfId="42"/>
    <cellStyle name="40% - akcent 3" xfId="43"/>
    <cellStyle name="40% - akcent 3 2" xfId="44"/>
    <cellStyle name="40% - akcent 4" xfId="45"/>
    <cellStyle name="40% - akcent 4 2" xfId="46"/>
    <cellStyle name="40% - akcent 5" xfId="47"/>
    <cellStyle name="40% - akcent 5 2" xfId="48"/>
    <cellStyle name="40% - akcent 6" xfId="49"/>
    <cellStyle name="40% - akcent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1 2" xfId="58"/>
    <cellStyle name="60% - akcent 2" xfId="59"/>
    <cellStyle name="60% - akcent 2 2" xfId="60"/>
    <cellStyle name="60% - akcent 3" xfId="61"/>
    <cellStyle name="60% - akcent 3 2" xfId="62"/>
    <cellStyle name="60% - akcent 4" xfId="63"/>
    <cellStyle name="60% - akcent 4 2" xfId="64"/>
    <cellStyle name="60% - akcent 5" xfId="65"/>
    <cellStyle name="60% - akcent 5 2" xfId="66"/>
    <cellStyle name="60% - akcent 6" xfId="67"/>
    <cellStyle name="60% - akcent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e 2" xfId="95"/>
    <cellStyle name="Comma" xfId="96"/>
    <cellStyle name="Comma [0]" xfId="97"/>
    <cellStyle name="Dziesiętny 2" xfId="98"/>
    <cellStyle name="Dziesiętny 2 2" xfId="99"/>
    <cellStyle name="Excel Built-in Normal 1" xfId="100"/>
    <cellStyle name="Excel_BuiltIn_Percent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Komórka połączona" xfId="109"/>
    <cellStyle name="Komórka połączona 2" xfId="110"/>
    <cellStyle name="Komórka zaznaczona" xfId="111"/>
    <cellStyle name="Komórka zaznaczona 2" xfId="112"/>
    <cellStyle name="Linked Cell" xfId="113"/>
    <cellStyle name="Nagłówek 1" xfId="114"/>
    <cellStyle name="Nagłówek 1 2" xfId="115"/>
    <cellStyle name="Nagłówek 2" xfId="116"/>
    <cellStyle name="Nagłówek 2 2" xfId="117"/>
    <cellStyle name="Nagłówek 3" xfId="118"/>
    <cellStyle name="Nagłówek 3 2" xfId="119"/>
    <cellStyle name="Nagłówek 4" xfId="120"/>
    <cellStyle name="Nagłówek 4 2" xfId="121"/>
    <cellStyle name="Neutral" xfId="122"/>
    <cellStyle name="Neutralne" xfId="123"/>
    <cellStyle name="Neutralne 2" xfId="124"/>
    <cellStyle name="Normal 2" xfId="125"/>
    <cellStyle name="Normal 2 2" xfId="126"/>
    <cellStyle name="Normalny 2" xfId="127"/>
    <cellStyle name="Normalny 2 2" xfId="128"/>
    <cellStyle name="Normalny 3" xfId="129"/>
    <cellStyle name="Normalny 3 2" xfId="130"/>
    <cellStyle name="Normalny 4" xfId="131"/>
    <cellStyle name="Normalny 4 2" xfId="132"/>
    <cellStyle name="Normalny 5" xfId="133"/>
    <cellStyle name="Normalny 6" xfId="134"/>
    <cellStyle name="Normalny_Arkusz1" xfId="135"/>
    <cellStyle name="Note" xfId="136"/>
    <cellStyle name="Obliczenia" xfId="137"/>
    <cellStyle name="Obliczenia 2" xfId="138"/>
    <cellStyle name="Output" xfId="139"/>
    <cellStyle name="Percent" xfId="140"/>
    <cellStyle name="Procentowy 2" xfId="141"/>
    <cellStyle name="Procentowy 2 2" xfId="142"/>
    <cellStyle name="Procentowy 3" xfId="143"/>
    <cellStyle name="Suma" xfId="144"/>
    <cellStyle name="Suma 2" xfId="145"/>
    <cellStyle name="Tekst objaśnienia" xfId="146"/>
    <cellStyle name="Tekst objaśnienia 2" xfId="147"/>
    <cellStyle name="Tekst ostrzeżenia" xfId="148"/>
    <cellStyle name="Tekst ostrzeżenia 2" xfId="149"/>
    <cellStyle name="Title" xfId="150"/>
    <cellStyle name="Total" xfId="151"/>
    <cellStyle name="Tytuł" xfId="152"/>
    <cellStyle name="Tytuł 2" xfId="153"/>
    <cellStyle name="Uwaga" xfId="154"/>
    <cellStyle name="Uwaga 2" xfId="155"/>
    <cellStyle name="Currency" xfId="156"/>
    <cellStyle name="Currency [0]" xfId="157"/>
    <cellStyle name="Walutowy 2" xfId="158"/>
    <cellStyle name="Walutowy 2 2" xfId="159"/>
    <cellStyle name="Walutowy 3" xfId="160"/>
    <cellStyle name="Warning Text" xfId="161"/>
    <cellStyle name="Złe" xfId="162"/>
    <cellStyle name="Złe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tabSelected="1" zoomScale="80" zoomScaleNormal="80" zoomScaleSheetLayoutView="50" workbookViewId="0" topLeftCell="A1">
      <selection activeCell="B1" sqref="B1"/>
    </sheetView>
  </sheetViews>
  <sheetFormatPr defaultColWidth="8.59765625" defaultRowHeight="14.25"/>
  <cols>
    <col min="1" max="1" width="5.59765625" style="6" customWidth="1"/>
    <col min="2" max="2" width="63.69921875" style="6" customWidth="1"/>
    <col min="3" max="3" width="11.19921875" style="6" customWidth="1"/>
    <col min="4" max="4" width="8.59765625" style="6" customWidth="1"/>
    <col min="5" max="5" width="11.5" style="6" customWidth="1"/>
    <col min="6" max="8" width="12.8984375" style="6" customWidth="1"/>
    <col min="9" max="9" width="7.69921875" style="6" customWidth="1"/>
    <col min="10" max="10" width="13.59765625" style="6" customWidth="1"/>
    <col min="11" max="11" width="14" style="6" customWidth="1"/>
    <col min="12" max="16384" width="8.59765625" style="6" customWidth="1"/>
  </cols>
  <sheetData>
    <row r="1" ht="15.75">
      <c r="B1" s="105" t="s">
        <v>199</v>
      </c>
    </row>
    <row r="2" spans="1:11" ht="29.25" customHeight="1">
      <c r="A2" s="4"/>
      <c r="B2" s="106" t="s">
        <v>198</v>
      </c>
      <c r="C2" s="4"/>
      <c r="D2" s="4"/>
      <c r="E2" s="4"/>
      <c r="F2" s="4"/>
      <c r="G2" s="4"/>
      <c r="H2" s="4"/>
      <c r="I2" s="4"/>
      <c r="J2" s="5"/>
      <c r="K2" s="5"/>
    </row>
    <row r="3" spans="1:10" ht="21.75" customHeight="1">
      <c r="A3" s="7"/>
      <c r="B3" s="8" t="s">
        <v>143</v>
      </c>
      <c r="C3" s="8"/>
      <c r="D3" s="103"/>
      <c r="E3" s="9"/>
      <c r="F3" s="9"/>
      <c r="G3" s="9"/>
      <c r="H3" s="9"/>
      <c r="I3" s="10"/>
      <c r="J3" s="11"/>
    </row>
    <row r="4" spans="1:10" ht="15.75">
      <c r="A4" s="7"/>
      <c r="B4" s="103"/>
      <c r="C4" s="8" t="s">
        <v>176</v>
      </c>
      <c r="D4" s="103"/>
      <c r="E4" s="9"/>
      <c r="F4" s="9"/>
      <c r="G4" s="9"/>
      <c r="H4" s="9"/>
      <c r="I4" s="10"/>
      <c r="J4" s="11"/>
    </row>
    <row r="5" spans="1:11" ht="233.25" customHeight="1">
      <c r="A5" s="12"/>
      <c r="B5" s="104" t="s">
        <v>190</v>
      </c>
      <c r="C5" s="13"/>
      <c r="D5" s="13"/>
      <c r="E5" s="13"/>
      <c r="F5" s="13"/>
      <c r="G5" s="14"/>
      <c r="H5" s="14"/>
      <c r="I5" s="15"/>
      <c r="J5" s="13"/>
      <c r="K5" s="13"/>
    </row>
    <row r="6" spans="3:9" ht="12.75">
      <c r="C6" s="17"/>
      <c r="D6" s="16"/>
      <c r="E6" s="16"/>
      <c r="F6" s="16"/>
      <c r="G6" s="16"/>
      <c r="H6" s="16"/>
      <c r="I6" s="16"/>
    </row>
    <row r="7" spans="2:9" ht="12.75">
      <c r="B7" s="18" t="s">
        <v>180</v>
      </c>
      <c r="C7" s="16"/>
      <c r="D7" s="16"/>
      <c r="E7" s="16"/>
      <c r="F7" s="16"/>
      <c r="G7" s="16"/>
      <c r="H7" s="16"/>
      <c r="I7" s="16"/>
    </row>
    <row r="8" spans="1:8" ht="12.75">
      <c r="A8" s="19"/>
      <c r="B8" s="20" t="s">
        <v>7</v>
      </c>
      <c r="C8" s="19"/>
      <c r="D8" s="19"/>
      <c r="E8" s="19"/>
      <c r="G8" s="16"/>
      <c r="H8" s="16"/>
    </row>
    <row r="9" spans="1:8" ht="12.75">
      <c r="A9" s="19"/>
      <c r="B9" s="20" t="s">
        <v>163</v>
      </c>
      <c r="C9" s="19"/>
      <c r="D9" s="19"/>
      <c r="E9" s="19"/>
      <c r="G9" s="16"/>
      <c r="H9" s="16"/>
    </row>
    <row r="10" spans="1:11" ht="38.25">
      <c r="A10" s="21" t="s">
        <v>0</v>
      </c>
      <c r="B10" s="21" t="s">
        <v>1</v>
      </c>
      <c r="C10" s="22" t="s">
        <v>2</v>
      </c>
      <c r="D10" s="22" t="s">
        <v>3</v>
      </c>
      <c r="E10" s="22" t="s">
        <v>9</v>
      </c>
      <c r="F10" s="22" t="s">
        <v>11</v>
      </c>
      <c r="G10" s="23" t="s">
        <v>4</v>
      </c>
      <c r="H10" s="23" t="s">
        <v>5</v>
      </c>
      <c r="I10" s="22" t="s">
        <v>10</v>
      </c>
      <c r="J10" s="22" t="s">
        <v>12</v>
      </c>
      <c r="K10" s="24" t="s">
        <v>6</v>
      </c>
    </row>
    <row r="11" spans="1:11" ht="28.5" customHeight="1">
      <c r="A11" s="25">
        <v>1</v>
      </c>
      <c r="B11" s="3" t="s">
        <v>13</v>
      </c>
      <c r="C11" s="26" t="s">
        <v>14</v>
      </c>
      <c r="D11" s="27">
        <v>70</v>
      </c>
      <c r="E11" s="107"/>
      <c r="F11" s="107">
        <f>E11*I11+E11</f>
        <v>0</v>
      </c>
      <c r="G11" s="107">
        <f>ROUND(D11*E11,2)</f>
        <v>0</v>
      </c>
      <c r="H11" s="107">
        <f>ROUND(D11*F11,2)</f>
        <v>0</v>
      </c>
      <c r="I11" s="28"/>
      <c r="J11" s="29"/>
      <c r="K11" s="30"/>
    </row>
    <row r="12" spans="1:11" ht="12.75">
      <c r="A12" s="29">
        <v>2</v>
      </c>
      <c r="B12" s="3" t="s">
        <v>15</v>
      </c>
      <c r="C12" s="26" t="s">
        <v>16</v>
      </c>
      <c r="D12" s="27">
        <v>30</v>
      </c>
      <c r="E12" s="107"/>
      <c r="F12" s="107">
        <f>E12*I12+E12</f>
        <v>0</v>
      </c>
      <c r="G12" s="107">
        <f>ROUND(D12*E12,2)</f>
        <v>0</v>
      </c>
      <c r="H12" s="107">
        <f>ROUND(D12*F12,2)</f>
        <v>0</v>
      </c>
      <c r="I12" s="28"/>
      <c r="J12" s="29"/>
      <c r="K12" s="30"/>
    </row>
    <row r="13" spans="1:11" ht="12.75">
      <c r="A13" s="110" t="s">
        <v>17</v>
      </c>
      <c r="B13" s="111"/>
      <c r="C13" s="111"/>
      <c r="D13" s="111"/>
      <c r="E13" s="111"/>
      <c r="F13" s="112"/>
      <c r="G13" s="108">
        <f>SUM(G11:G12)</f>
        <v>0</v>
      </c>
      <c r="H13" s="108">
        <f>SUM(H11:H12)</f>
        <v>0</v>
      </c>
      <c r="I13" s="31"/>
      <c r="J13" s="19"/>
      <c r="K13" s="32"/>
    </row>
    <row r="14" spans="1:11" ht="12.75">
      <c r="A14" s="19"/>
      <c r="B14" s="33"/>
      <c r="C14" s="19"/>
      <c r="D14" s="19"/>
      <c r="E14" s="19"/>
      <c r="F14" s="34"/>
      <c r="G14" s="35" t="s">
        <v>72</v>
      </c>
      <c r="H14" s="109">
        <f>H13-G13</f>
        <v>0</v>
      </c>
      <c r="I14" s="36"/>
      <c r="J14" s="19"/>
      <c r="K14" s="32"/>
    </row>
    <row r="17" ht="12.75">
      <c r="B17" s="18" t="s">
        <v>181</v>
      </c>
    </row>
    <row r="18" spans="1:11" ht="12.75">
      <c r="A18" s="37"/>
      <c r="B18" s="20" t="s">
        <v>7</v>
      </c>
      <c r="C18" s="37"/>
      <c r="D18" s="37"/>
      <c r="E18" s="37"/>
      <c r="F18" s="37"/>
      <c r="G18" s="37"/>
      <c r="H18" s="37"/>
      <c r="I18" s="37"/>
      <c r="J18" s="37"/>
      <c r="K18" s="38"/>
    </row>
    <row r="19" spans="1:11" ht="12.75">
      <c r="A19" s="37"/>
      <c r="B19" s="20" t="s">
        <v>163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38.25">
      <c r="A20" s="21" t="s">
        <v>0</v>
      </c>
      <c r="B20" s="21" t="s">
        <v>1</v>
      </c>
      <c r="C20" s="22" t="s">
        <v>2</v>
      </c>
      <c r="D20" s="22" t="s">
        <v>3</v>
      </c>
      <c r="E20" s="22" t="s">
        <v>9</v>
      </c>
      <c r="F20" s="22" t="s">
        <v>11</v>
      </c>
      <c r="G20" s="23" t="s">
        <v>4</v>
      </c>
      <c r="H20" s="23" t="s">
        <v>5</v>
      </c>
      <c r="I20" s="22" t="s">
        <v>10</v>
      </c>
      <c r="J20" s="22" t="s">
        <v>12</v>
      </c>
      <c r="K20" s="24" t="s">
        <v>6</v>
      </c>
    </row>
    <row r="21" spans="1:11" ht="55.5">
      <c r="A21" s="25">
        <v>1</v>
      </c>
      <c r="B21" s="39" t="s">
        <v>174</v>
      </c>
      <c r="C21" s="40" t="s">
        <v>18</v>
      </c>
      <c r="D21" s="27">
        <v>30</v>
      </c>
      <c r="E21" s="107"/>
      <c r="F21" s="107">
        <f>E21*I21+E21</f>
        <v>0</v>
      </c>
      <c r="G21" s="107">
        <f>ROUND(D21*E21,2)</f>
        <v>0</v>
      </c>
      <c r="H21" s="107">
        <f>ROUND(D21*F21,2)</f>
        <v>0</v>
      </c>
      <c r="I21" s="28"/>
      <c r="J21" s="29"/>
      <c r="K21" s="30"/>
    </row>
    <row r="22" spans="1:11" ht="12.75" customHeight="1">
      <c r="A22" s="110" t="s">
        <v>17</v>
      </c>
      <c r="B22" s="111"/>
      <c r="C22" s="111"/>
      <c r="D22" s="111"/>
      <c r="E22" s="111"/>
      <c r="F22" s="112"/>
      <c r="G22" s="108">
        <f>SUM(G21)</f>
        <v>0</v>
      </c>
      <c r="H22" s="108">
        <f>SUM(H21)</f>
        <v>0</v>
      </c>
      <c r="I22" s="41"/>
      <c r="J22" s="37"/>
      <c r="K22" s="38"/>
    </row>
    <row r="23" spans="7:8" ht="12.75">
      <c r="G23" s="35" t="s">
        <v>72</v>
      </c>
      <c r="H23" s="108">
        <f>H22-G22</f>
        <v>0</v>
      </c>
    </row>
    <row r="26" ht="12.75">
      <c r="B26" s="18" t="s">
        <v>182</v>
      </c>
    </row>
    <row r="27" spans="1:11" ht="12.75">
      <c r="A27" s="37"/>
      <c r="B27" s="20" t="s">
        <v>7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.75">
      <c r="A28" s="37"/>
      <c r="B28" s="20" t="s">
        <v>163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38.25">
      <c r="A29" s="21" t="s">
        <v>8</v>
      </c>
      <c r="B29" s="21" t="s">
        <v>1</v>
      </c>
      <c r="C29" s="22" t="s">
        <v>2</v>
      </c>
      <c r="D29" s="22" t="s">
        <v>3</v>
      </c>
      <c r="E29" s="22" t="s">
        <v>9</v>
      </c>
      <c r="F29" s="22" t="s">
        <v>11</v>
      </c>
      <c r="G29" s="23" t="s">
        <v>4</v>
      </c>
      <c r="H29" s="23" t="s">
        <v>5</v>
      </c>
      <c r="I29" s="22" t="s">
        <v>10</v>
      </c>
      <c r="J29" s="22" t="s">
        <v>12</v>
      </c>
      <c r="K29" s="24" t="s">
        <v>6</v>
      </c>
    </row>
    <row r="30" spans="1:11" ht="51">
      <c r="A30" s="42">
        <v>1</v>
      </c>
      <c r="B30" s="39" t="s">
        <v>178</v>
      </c>
      <c r="C30" s="43" t="s">
        <v>19</v>
      </c>
      <c r="D30" s="44">
        <v>160</v>
      </c>
      <c r="E30" s="107"/>
      <c r="F30" s="107">
        <f>E30*I30+E30</f>
        <v>0</v>
      </c>
      <c r="G30" s="107">
        <f>ROUND(D30*E30,2)</f>
        <v>0</v>
      </c>
      <c r="H30" s="107">
        <f>ROUND(D30*F30,2)</f>
        <v>0</v>
      </c>
      <c r="I30" s="28"/>
      <c r="J30" s="29"/>
      <c r="K30" s="30"/>
    </row>
    <row r="31" spans="1:11" ht="51">
      <c r="A31" s="29">
        <v>2</v>
      </c>
      <c r="B31" s="39" t="s">
        <v>179</v>
      </c>
      <c r="C31" s="40" t="s">
        <v>19</v>
      </c>
      <c r="D31" s="27">
        <v>120</v>
      </c>
      <c r="E31" s="107"/>
      <c r="F31" s="107">
        <f>E31*I31+E31</f>
        <v>0</v>
      </c>
      <c r="G31" s="107">
        <f>ROUND(D31*E31,2)</f>
        <v>0</v>
      </c>
      <c r="H31" s="107">
        <f>ROUND(D31*F31,2)</f>
        <v>0</v>
      </c>
      <c r="I31" s="28"/>
      <c r="J31" s="29"/>
      <c r="K31" s="30"/>
    </row>
    <row r="32" spans="1:11" ht="38.25">
      <c r="A32" s="29">
        <v>3</v>
      </c>
      <c r="B32" s="39" t="s">
        <v>20</v>
      </c>
      <c r="C32" s="40" t="s">
        <v>21</v>
      </c>
      <c r="D32" s="27">
        <v>180</v>
      </c>
      <c r="E32" s="107"/>
      <c r="F32" s="107">
        <f>E32*I32+E32</f>
        <v>0</v>
      </c>
      <c r="G32" s="107">
        <f>ROUND(D32*E32,2)</f>
        <v>0</v>
      </c>
      <c r="H32" s="107">
        <f>ROUND(D32*F32,2)</f>
        <v>0</v>
      </c>
      <c r="I32" s="28"/>
      <c r="J32" s="29"/>
      <c r="K32" s="30"/>
    </row>
    <row r="33" spans="1:11" ht="38.25">
      <c r="A33" s="29">
        <v>4</v>
      </c>
      <c r="B33" s="39" t="s">
        <v>177</v>
      </c>
      <c r="C33" s="40" t="s">
        <v>22</v>
      </c>
      <c r="D33" s="27">
        <v>24</v>
      </c>
      <c r="E33" s="107"/>
      <c r="F33" s="107">
        <f>E33*I33+E33</f>
        <v>0</v>
      </c>
      <c r="G33" s="107">
        <f>ROUND(D33*E33,2)</f>
        <v>0</v>
      </c>
      <c r="H33" s="107">
        <f>ROUND(D33*F33,2)</f>
        <v>0</v>
      </c>
      <c r="I33" s="28"/>
      <c r="J33" s="29"/>
      <c r="K33" s="30"/>
    </row>
    <row r="34" spans="1:11" ht="12.75" customHeight="1">
      <c r="A34" s="110" t="s">
        <v>17</v>
      </c>
      <c r="B34" s="111"/>
      <c r="C34" s="111"/>
      <c r="D34" s="111"/>
      <c r="E34" s="111"/>
      <c r="F34" s="112"/>
      <c r="G34" s="108">
        <f>SUM(G30:G33)</f>
        <v>0</v>
      </c>
      <c r="H34" s="108">
        <f>SUM(H30:H33)</f>
        <v>0</v>
      </c>
      <c r="I34" s="41"/>
      <c r="J34" s="37"/>
      <c r="K34" s="37"/>
    </row>
    <row r="35" spans="7:8" ht="12.75">
      <c r="G35" s="35" t="s">
        <v>72</v>
      </c>
      <c r="H35" s="108">
        <f>H34-G34</f>
        <v>0</v>
      </c>
    </row>
    <row r="36" ht="12.75">
      <c r="B36" s="45"/>
    </row>
    <row r="38" spans="1:11" ht="12.75">
      <c r="A38" s="46"/>
      <c r="B38" s="18" t="s">
        <v>183</v>
      </c>
      <c r="C38" s="46"/>
      <c r="D38" s="46"/>
      <c r="E38" s="46"/>
      <c r="F38" s="46"/>
      <c r="G38" s="46"/>
      <c r="H38" s="47"/>
      <c r="I38" s="47"/>
      <c r="J38" s="46"/>
      <c r="K38" s="46"/>
    </row>
    <row r="39" spans="1:11" ht="12.75">
      <c r="A39" s="46"/>
      <c r="B39" s="20" t="s">
        <v>23</v>
      </c>
      <c r="C39" s="46"/>
      <c r="D39" s="46"/>
      <c r="E39" s="48"/>
      <c r="F39" s="46"/>
      <c r="G39" s="46"/>
      <c r="H39" s="46"/>
      <c r="I39" s="46"/>
      <c r="J39" s="46"/>
      <c r="K39" s="46"/>
    </row>
    <row r="40" spans="1:11" ht="12.75">
      <c r="A40" s="46"/>
      <c r="B40" s="20" t="s">
        <v>164</v>
      </c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38.25">
      <c r="A41" s="22" t="s">
        <v>8</v>
      </c>
      <c r="B41" s="22" t="s">
        <v>1</v>
      </c>
      <c r="C41" s="22" t="s">
        <v>2</v>
      </c>
      <c r="D41" s="22" t="s">
        <v>3</v>
      </c>
      <c r="E41" s="22" t="s">
        <v>9</v>
      </c>
      <c r="F41" s="22" t="s">
        <v>11</v>
      </c>
      <c r="G41" s="23" t="s">
        <v>4</v>
      </c>
      <c r="H41" s="23" t="s">
        <v>5</v>
      </c>
      <c r="I41" s="22" t="s">
        <v>10</v>
      </c>
      <c r="J41" s="22" t="s">
        <v>12</v>
      </c>
      <c r="K41" s="24" t="s">
        <v>6</v>
      </c>
    </row>
    <row r="42" spans="1:11" ht="12.75">
      <c r="A42" s="25">
        <v>1</v>
      </c>
      <c r="B42" s="1" t="s">
        <v>24</v>
      </c>
      <c r="C42" s="29" t="s">
        <v>25</v>
      </c>
      <c r="D42" s="27">
        <v>120</v>
      </c>
      <c r="E42" s="107"/>
      <c r="F42" s="107">
        <f>E42*I42+E42</f>
        <v>0</v>
      </c>
      <c r="G42" s="107">
        <f>ROUND(D42*E42,2)</f>
        <v>0</v>
      </c>
      <c r="H42" s="107">
        <f>ROUND(D42*F42,2)</f>
        <v>0</v>
      </c>
      <c r="I42" s="28"/>
      <c r="J42" s="1"/>
      <c r="K42" s="29"/>
    </row>
    <row r="43" spans="1:11" ht="12.75">
      <c r="A43" s="29">
        <v>2</v>
      </c>
      <c r="B43" s="1" t="s">
        <v>26</v>
      </c>
      <c r="C43" s="29" t="s">
        <v>25</v>
      </c>
      <c r="D43" s="27">
        <v>520</v>
      </c>
      <c r="E43" s="107"/>
      <c r="F43" s="107">
        <f aca="true" t="shared" si="0" ref="F43:F54">E43*I43+E43</f>
        <v>0</v>
      </c>
      <c r="G43" s="107">
        <f aca="true" t="shared" si="1" ref="G43:G54">ROUND(D43*E43,2)</f>
        <v>0</v>
      </c>
      <c r="H43" s="107">
        <f aca="true" t="shared" si="2" ref="H43:H54">ROUND(D43*F43,2)</f>
        <v>0</v>
      </c>
      <c r="I43" s="28"/>
      <c r="J43" s="1"/>
      <c r="K43" s="29"/>
    </row>
    <row r="44" spans="1:11" ht="12.75">
      <c r="A44" s="29">
        <v>3</v>
      </c>
      <c r="B44" s="1" t="s">
        <v>27</v>
      </c>
      <c r="C44" s="29" t="s">
        <v>25</v>
      </c>
      <c r="D44" s="27">
        <v>900</v>
      </c>
      <c r="E44" s="107"/>
      <c r="F44" s="107">
        <f t="shared" si="0"/>
        <v>0</v>
      </c>
      <c r="G44" s="107">
        <f t="shared" si="1"/>
        <v>0</v>
      </c>
      <c r="H44" s="107">
        <f t="shared" si="2"/>
        <v>0</v>
      </c>
      <c r="I44" s="28"/>
      <c r="J44" s="1"/>
      <c r="K44" s="29"/>
    </row>
    <row r="45" spans="1:11" ht="12.75">
      <c r="A45" s="29">
        <v>4</v>
      </c>
      <c r="B45" s="1" t="s">
        <v>28</v>
      </c>
      <c r="C45" s="29" t="s">
        <v>25</v>
      </c>
      <c r="D45" s="27">
        <v>200</v>
      </c>
      <c r="E45" s="107"/>
      <c r="F45" s="107">
        <f t="shared" si="0"/>
        <v>0</v>
      </c>
      <c r="G45" s="107">
        <f t="shared" si="1"/>
        <v>0</v>
      </c>
      <c r="H45" s="107">
        <f t="shared" si="2"/>
        <v>0</v>
      </c>
      <c r="I45" s="28"/>
      <c r="J45" s="1"/>
      <c r="K45" s="29"/>
    </row>
    <row r="46" spans="1:11" ht="12.75">
      <c r="A46" s="29">
        <v>5</v>
      </c>
      <c r="B46" s="1" t="s">
        <v>29</v>
      </c>
      <c r="C46" s="29" t="s">
        <v>25</v>
      </c>
      <c r="D46" s="27">
        <v>40</v>
      </c>
      <c r="E46" s="107"/>
      <c r="F46" s="107">
        <f t="shared" si="0"/>
        <v>0</v>
      </c>
      <c r="G46" s="107">
        <f t="shared" si="1"/>
        <v>0</v>
      </c>
      <c r="H46" s="107">
        <f t="shared" si="2"/>
        <v>0</v>
      </c>
      <c r="I46" s="28"/>
      <c r="J46" s="1"/>
      <c r="K46" s="29"/>
    </row>
    <row r="47" spans="1:11" ht="12.75">
      <c r="A47" s="29">
        <v>6</v>
      </c>
      <c r="B47" s="1" t="s">
        <v>30</v>
      </c>
      <c r="C47" s="29" t="s">
        <v>25</v>
      </c>
      <c r="D47" s="27">
        <v>300</v>
      </c>
      <c r="E47" s="107"/>
      <c r="F47" s="107">
        <f t="shared" si="0"/>
        <v>0</v>
      </c>
      <c r="G47" s="107">
        <f t="shared" si="1"/>
        <v>0</v>
      </c>
      <c r="H47" s="107">
        <f t="shared" si="2"/>
        <v>0</v>
      </c>
      <c r="I47" s="28"/>
      <c r="J47" s="1"/>
      <c r="K47" s="29"/>
    </row>
    <row r="48" spans="1:11" ht="12.75">
      <c r="A48" s="29">
        <v>7</v>
      </c>
      <c r="B48" s="1" t="s">
        <v>31</v>
      </c>
      <c r="C48" s="29" t="s">
        <v>25</v>
      </c>
      <c r="D48" s="27">
        <v>840</v>
      </c>
      <c r="E48" s="107"/>
      <c r="F48" s="107">
        <f t="shared" si="0"/>
        <v>0</v>
      </c>
      <c r="G48" s="107">
        <f t="shared" si="1"/>
        <v>0</v>
      </c>
      <c r="H48" s="107">
        <f t="shared" si="2"/>
        <v>0</v>
      </c>
      <c r="I48" s="28"/>
      <c r="J48" s="1"/>
      <c r="K48" s="29"/>
    </row>
    <row r="49" spans="1:11" ht="12.75">
      <c r="A49" s="29">
        <v>8</v>
      </c>
      <c r="B49" s="1" t="s">
        <v>32</v>
      </c>
      <c r="C49" s="29" t="s">
        <v>25</v>
      </c>
      <c r="D49" s="27">
        <v>5700</v>
      </c>
      <c r="E49" s="107"/>
      <c r="F49" s="107">
        <f t="shared" si="0"/>
        <v>0</v>
      </c>
      <c r="G49" s="107">
        <f t="shared" si="1"/>
        <v>0</v>
      </c>
      <c r="H49" s="107">
        <f t="shared" si="2"/>
        <v>0</v>
      </c>
      <c r="I49" s="28"/>
      <c r="J49" s="1"/>
      <c r="K49" s="29"/>
    </row>
    <row r="50" spans="1:11" ht="12.75">
      <c r="A50" s="29">
        <v>9</v>
      </c>
      <c r="B50" s="1" t="s">
        <v>33</v>
      </c>
      <c r="C50" s="29" t="s">
        <v>25</v>
      </c>
      <c r="D50" s="27">
        <v>320</v>
      </c>
      <c r="E50" s="107"/>
      <c r="F50" s="107">
        <f t="shared" si="0"/>
        <v>0</v>
      </c>
      <c r="G50" s="107">
        <f t="shared" si="1"/>
        <v>0</v>
      </c>
      <c r="H50" s="107">
        <f t="shared" si="2"/>
        <v>0</v>
      </c>
      <c r="I50" s="28"/>
      <c r="J50" s="1"/>
      <c r="K50" s="29"/>
    </row>
    <row r="51" spans="1:11" ht="12.75">
      <c r="A51" s="29">
        <v>10</v>
      </c>
      <c r="B51" s="1" t="s">
        <v>34</v>
      </c>
      <c r="C51" s="29" t="s">
        <v>25</v>
      </c>
      <c r="D51" s="27">
        <v>1100</v>
      </c>
      <c r="E51" s="107"/>
      <c r="F51" s="107">
        <f t="shared" si="0"/>
        <v>0</v>
      </c>
      <c r="G51" s="107">
        <f t="shared" si="1"/>
        <v>0</v>
      </c>
      <c r="H51" s="107">
        <f t="shared" si="2"/>
        <v>0</v>
      </c>
      <c r="I51" s="28"/>
      <c r="J51" s="1"/>
      <c r="K51" s="29"/>
    </row>
    <row r="52" spans="1:11" ht="12.75">
      <c r="A52" s="29">
        <v>11</v>
      </c>
      <c r="B52" s="1" t="s">
        <v>35</v>
      </c>
      <c r="C52" s="29" t="s">
        <v>25</v>
      </c>
      <c r="D52" s="27">
        <v>200</v>
      </c>
      <c r="E52" s="107"/>
      <c r="F52" s="107">
        <f t="shared" si="0"/>
        <v>0</v>
      </c>
      <c r="G52" s="107">
        <f t="shared" si="1"/>
        <v>0</v>
      </c>
      <c r="H52" s="107">
        <f t="shared" si="2"/>
        <v>0</v>
      </c>
      <c r="I52" s="28"/>
      <c r="J52" s="1"/>
      <c r="K52" s="29"/>
    </row>
    <row r="53" spans="1:11" ht="12.75">
      <c r="A53" s="29">
        <v>12</v>
      </c>
      <c r="B53" s="1" t="s">
        <v>36</v>
      </c>
      <c r="C53" s="29" t="s">
        <v>25</v>
      </c>
      <c r="D53" s="27">
        <v>120</v>
      </c>
      <c r="E53" s="107"/>
      <c r="F53" s="107">
        <f t="shared" si="0"/>
        <v>0</v>
      </c>
      <c r="G53" s="107">
        <f t="shared" si="1"/>
        <v>0</v>
      </c>
      <c r="H53" s="107">
        <f t="shared" si="2"/>
        <v>0</v>
      </c>
      <c r="I53" s="28"/>
      <c r="J53" s="1"/>
      <c r="K53" s="29"/>
    </row>
    <row r="54" spans="1:11" ht="12.75">
      <c r="A54" s="29">
        <v>13</v>
      </c>
      <c r="B54" s="1" t="s">
        <v>37</v>
      </c>
      <c r="C54" s="29" t="s">
        <v>25</v>
      </c>
      <c r="D54" s="27">
        <v>2800</v>
      </c>
      <c r="E54" s="107"/>
      <c r="F54" s="107">
        <f t="shared" si="0"/>
        <v>0</v>
      </c>
      <c r="G54" s="107">
        <f t="shared" si="1"/>
        <v>0</v>
      </c>
      <c r="H54" s="107">
        <f t="shared" si="2"/>
        <v>0</v>
      </c>
      <c r="I54" s="28"/>
      <c r="J54" s="1"/>
      <c r="K54" s="29"/>
    </row>
    <row r="55" spans="1:11" ht="12.75" customHeight="1">
      <c r="A55" s="110" t="s">
        <v>17</v>
      </c>
      <c r="B55" s="111"/>
      <c r="C55" s="111"/>
      <c r="D55" s="111"/>
      <c r="E55" s="111"/>
      <c r="F55" s="112"/>
      <c r="G55" s="108">
        <f>SUM(G42:G54)</f>
        <v>0</v>
      </c>
      <c r="H55" s="108">
        <f>SUM(H42:H54)</f>
        <v>0</v>
      </c>
      <c r="I55" s="49"/>
      <c r="J55" s="46"/>
      <c r="K55" s="46"/>
    </row>
    <row r="56" spans="7:8" ht="12.75">
      <c r="G56" s="35" t="s">
        <v>72</v>
      </c>
      <c r="H56" s="108">
        <f>H55-G55</f>
        <v>0</v>
      </c>
    </row>
    <row r="57" spans="1:11" ht="12.75">
      <c r="A57" s="46"/>
      <c r="B57" s="46"/>
      <c r="C57" s="46"/>
      <c r="D57" s="46"/>
      <c r="E57" s="48"/>
      <c r="F57" s="46"/>
      <c r="G57" s="46"/>
      <c r="H57" s="46"/>
      <c r="I57" s="46"/>
      <c r="J57" s="46"/>
      <c r="K57" s="46"/>
    </row>
    <row r="59" ht="12.75">
      <c r="B59" s="18" t="s">
        <v>184</v>
      </c>
    </row>
    <row r="60" spans="1:11" ht="12.75">
      <c r="A60" s="46"/>
      <c r="B60" s="20" t="s">
        <v>23</v>
      </c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6"/>
      <c r="B61" s="20" t="s">
        <v>164</v>
      </c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38.25">
      <c r="A62" s="22" t="s">
        <v>8</v>
      </c>
      <c r="B62" s="22" t="s">
        <v>1</v>
      </c>
      <c r="C62" s="22" t="s">
        <v>2</v>
      </c>
      <c r="D62" s="22" t="s">
        <v>3</v>
      </c>
      <c r="E62" s="22" t="s">
        <v>9</v>
      </c>
      <c r="F62" s="22" t="s">
        <v>11</v>
      </c>
      <c r="G62" s="23" t="s">
        <v>4</v>
      </c>
      <c r="H62" s="23" t="s">
        <v>5</v>
      </c>
      <c r="I62" s="22" t="s">
        <v>10</v>
      </c>
      <c r="J62" s="22" t="s">
        <v>12</v>
      </c>
      <c r="K62" s="24" t="s">
        <v>6</v>
      </c>
    </row>
    <row r="63" spans="1:11" ht="12.75">
      <c r="A63" s="25">
        <v>1</v>
      </c>
      <c r="B63" s="1" t="s">
        <v>38</v>
      </c>
      <c r="C63" s="29" t="s">
        <v>25</v>
      </c>
      <c r="D63" s="27">
        <v>100</v>
      </c>
      <c r="E63" s="107"/>
      <c r="F63" s="107">
        <f>E63*I63+E63</f>
        <v>0</v>
      </c>
      <c r="G63" s="107">
        <f>ROUND(D63*E63,2)</f>
        <v>0</v>
      </c>
      <c r="H63" s="107">
        <f>ROUND(D63*F63,2)</f>
        <v>0</v>
      </c>
      <c r="I63" s="28"/>
      <c r="J63" s="1"/>
      <c r="K63" s="29"/>
    </row>
    <row r="64" spans="1:11" ht="12.75">
      <c r="A64" s="29">
        <v>2</v>
      </c>
      <c r="B64" s="1" t="s">
        <v>39</v>
      </c>
      <c r="C64" s="29" t="s">
        <v>25</v>
      </c>
      <c r="D64" s="27">
        <v>160</v>
      </c>
      <c r="E64" s="107"/>
      <c r="F64" s="107">
        <f>E64*I64+E64</f>
        <v>0</v>
      </c>
      <c r="G64" s="107">
        <f>ROUND(D64*E64,2)</f>
        <v>0</v>
      </c>
      <c r="H64" s="107">
        <f>ROUND(D64*F64,2)</f>
        <v>0</v>
      </c>
      <c r="I64" s="28"/>
      <c r="J64" s="1"/>
      <c r="K64" s="29"/>
    </row>
    <row r="65" spans="1:11" ht="25.5">
      <c r="A65" s="29">
        <v>3</v>
      </c>
      <c r="B65" s="1" t="s">
        <v>40</v>
      </c>
      <c r="C65" s="29" t="s">
        <v>25</v>
      </c>
      <c r="D65" s="27">
        <v>8000</v>
      </c>
      <c r="E65" s="107"/>
      <c r="F65" s="107">
        <f>E65*I65+E65</f>
        <v>0</v>
      </c>
      <c r="G65" s="107">
        <f>ROUND(D65*E65,2)</f>
        <v>0</v>
      </c>
      <c r="H65" s="107">
        <f>ROUND(D65*F65,2)</f>
        <v>0</v>
      </c>
      <c r="I65" s="28"/>
      <c r="J65" s="1"/>
      <c r="K65" s="29"/>
    </row>
    <row r="66" spans="1:11" ht="25.5">
      <c r="A66" s="29">
        <v>4</v>
      </c>
      <c r="B66" s="1" t="s">
        <v>41</v>
      </c>
      <c r="C66" s="29" t="s">
        <v>25</v>
      </c>
      <c r="D66" s="27">
        <v>15000</v>
      </c>
      <c r="E66" s="107"/>
      <c r="F66" s="107">
        <f>E66*I66+E66</f>
        <v>0</v>
      </c>
      <c r="G66" s="107">
        <f>ROUND(D66*E66,2)</f>
        <v>0</v>
      </c>
      <c r="H66" s="107">
        <f>ROUND(D66*F66,2)</f>
        <v>0</v>
      </c>
      <c r="I66" s="28"/>
      <c r="J66" s="1"/>
      <c r="K66" s="29"/>
    </row>
    <row r="67" spans="1:11" ht="12.75" customHeight="1">
      <c r="A67" s="110" t="s">
        <v>17</v>
      </c>
      <c r="B67" s="111"/>
      <c r="C67" s="111"/>
      <c r="D67" s="111"/>
      <c r="E67" s="111"/>
      <c r="F67" s="112"/>
      <c r="G67" s="108">
        <f>SUM(G63:G66)</f>
        <v>0</v>
      </c>
      <c r="H67" s="108">
        <f>SUM(H63:H66)</f>
        <v>0</v>
      </c>
      <c r="I67" s="49"/>
      <c r="J67" s="46"/>
      <c r="K67" s="46"/>
    </row>
    <row r="68" spans="7:8" ht="12.75">
      <c r="G68" s="35" t="s">
        <v>72</v>
      </c>
      <c r="H68" s="108">
        <f>H67-G67</f>
        <v>0</v>
      </c>
    </row>
    <row r="71" ht="12.75">
      <c r="B71" s="18" t="s">
        <v>185</v>
      </c>
    </row>
    <row r="72" ht="12.75">
      <c r="B72" s="20" t="s">
        <v>23</v>
      </c>
    </row>
    <row r="73" spans="1:11" ht="12.75">
      <c r="A73" s="46"/>
      <c r="B73" s="20" t="s">
        <v>164</v>
      </c>
      <c r="C73" s="46"/>
      <c r="D73" s="46"/>
      <c r="E73" s="46"/>
      <c r="F73" s="46"/>
      <c r="G73" s="46"/>
      <c r="H73" s="46"/>
      <c r="I73" s="46"/>
      <c r="J73" s="46"/>
      <c r="K73" s="46"/>
    </row>
    <row r="74" spans="1:11" ht="38.25">
      <c r="A74" s="22" t="s">
        <v>8</v>
      </c>
      <c r="B74" s="22" t="s">
        <v>1</v>
      </c>
      <c r="C74" s="22" t="s">
        <v>2</v>
      </c>
      <c r="D74" s="22" t="s">
        <v>3</v>
      </c>
      <c r="E74" s="22" t="s">
        <v>9</v>
      </c>
      <c r="F74" s="22" t="s">
        <v>11</v>
      </c>
      <c r="G74" s="23" t="s">
        <v>4</v>
      </c>
      <c r="H74" s="23" t="s">
        <v>5</v>
      </c>
      <c r="I74" s="22" t="s">
        <v>10</v>
      </c>
      <c r="J74" s="22" t="s">
        <v>12</v>
      </c>
      <c r="K74" s="24" t="s">
        <v>6</v>
      </c>
    </row>
    <row r="75" spans="1:11" ht="12.75">
      <c r="A75" s="25">
        <v>1</v>
      </c>
      <c r="B75" s="1" t="s">
        <v>42</v>
      </c>
      <c r="C75" s="29" t="s">
        <v>25</v>
      </c>
      <c r="D75" s="27">
        <v>1000</v>
      </c>
      <c r="E75" s="107"/>
      <c r="F75" s="107">
        <f>E75*I75+E75</f>
        <v>0</v>
      </c>
      <c r="G75" s="107">
        <f>ROUND(D75*E75,2)</f>
        <v>0</v>
      </c>
      <c r="H75" s="107">
        <f>ROUND(D75*F75,2)</f>
        <v>0</v>
      </c>
      <c r="I75" s="28"/>
      <c r="J75" s="29"/>
      <c r="K75" s="29"/>
    </row>
    <row r="76" spans="1:11" ht="12.75">
      <c r="A76" s="29">
        <v>2</v>
      </c>
      <c r="B76" s="1" t="s">
        <v>43</v>
      </c>
      <c r="C76" s="29" t="s">
        <v>25</v>
      </c>
      <c r="D76" s="27">
        <v>500</v>
      </c>
      <c r="E76" s="107"/>
      <c r="F76" s="107">
        <f>E76*I76+E76</f>
        <v>0</v>
      </c>
      <c r="G76" s="107">
        <f>ROUND(D76*E76,2)</f>
        <v>0</v>
      </c>
      <c r="H76" s="107">
        <f>ROUND(D76*F76,2)</f>
        <v>0</v>
      </c>
      <c r="I76" s="28"/>
      <c r="J76" s="29"/>
      <c r="K76" s="29"/>
    </row>
    <row r="77" spans="1:11" ht="12.75" customHeight="1">
      <c r="A77" s="110" t="s">
        <v>17</v>
      </c>
      <c r="B77" s="111"/>
      <c r="C77" s="111"/>
      <c r="D77" s="111"/>
      <c r="E77" s="111"/>
      <c r="F77" s="112"/>
      <c r="G77" s="108">
        <f>SUM(G75:G76)</f>
        <v>0</v>
      </c>
      <c r="H77" s="108">
        <f>SUM(H75:H76)</f>
        <v>0</v>
      </c>
      <c r="I77" s="49"/>
      <c r="J77" s="46"/>
      <c r="K77" s="46"/>
    </row>
    <row r="78" spans="7:8" ht="12.75">
      <c r="G78" s="35" t="s">
        <v>72</v>
      </c>
      <c r="H78" s="108">
        <f>H77-G77</f>
        <v>0</v>
      </c>
    </row>
    <row r="81" ht="12.75">
      <c r="B81" s="18" t="s">
        <v>186</v>
      </c>
    </row>
    <row r="82" spans="1:11" ht="12.75">
      <c r="A82" s="46"/>
      <c r="B82" s="20" t="s">
        <v>23</v>
      </c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12.75">
      <c r="A83" s="46"/>
      <c r="B83" s="20" t="s">
        <v>164</v>
      </c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38.25">
      <c r="A84" s="22" t="s">
        <v>8</v>
      </c>
      <c r="B84" s="22" t="s">
        <v>1</v>
      </c>
      <c r="C84" s="22" t="s">
        <v>2</v>
      </c>
      <c r="D84" s="22" t="s">
        <v>3</v>
      </c>
      <c r="E84" s="22" t="s">
        <v>9</v>
      </c>
      <c r="F84" s="22" t="s">
        <v>11</v>
      </c>
      <c r="G84" s="23" t="s">
        <v>4</v>
      </c>
      <c r="H84" s="23" t="s">
        <v>5</v>
      </c>
      <c r="I84" s="22" t="s">
        <v>10</v>
      </c>
      <c r="J84" s="22" t="s">
        <v>12</v>
      </c>
      <c r="K84" s="24" t="s">
        <v>6</v>
      </c>
    </row>
    <row r="85" spans="1:11" ht="42.75" customHeight="1">
      <c r="A85" s="25">
        <v>1</v>
      </c>
      <c r="B85" s="2" t="s">
        <v>150</v>
      </c>
      <c r="C85" s="29" t="s">
        <v>25</v>
      </c>
      <c r="D85" s="27">
        <v>2000</v>
      </c>
      <c r="E85" s="107"/>
      <c r="F85" s="107">
        <f>E85*I85+E85</f>
        <v>0</v>
      </c>
      <c r="G85" s="107">
        <f>ROUND(D85*E85,2)</f>
        <v>0</v>
      </c>
      <c r="H85" s="107">
        <f>ROUND(D85*F85,2)</f>
        <v>0</v>
      </c>
      <c r="I85" s="28"/>
      <c r="J85" s="29"/>
      <c r="K85" s="29"/>
    </row>
    <row r="86" spans="1:11" ht="12.75">
      <c r="A86" s="29">
        <v>2</v>
      </c>
      <c r="B86" s="1" t="s">
        <v>46</v>
      </c>
      <c r="C86" s="29" t="s">
        <v>25</v>
      </c>
      <c r="D86" s="27">
        <v>2200</v>
      </c>
      <c r="E86" s="107"/>
      <c r="F86" s="107">
        <f>E86*I86+E86</f>
        <v>0</v>
      </c>
      <c r="G86" s="107">
        <f>ROUND(D86*E86,2)</f>
        <v>0</v>
      </c>
      <c r="H86" s="107">
        <f>ROUND(D86*F86,2)</f>
        <v>0</v>
      </c>
      <c r="I86" s="28"/>
      <c r="J86" s="29"/>
      <c r="K86" s="29"/>
    </row>
    <row r="87" spans="1:11" ht="12.75" customHeight="1">
      <c r="A87" s="110" t="s">
        <v>17</v>
      </c>
      <c r="B87" s="111"/>
      <c r="C87" s="111"/>
      <c r="D87" s="111"/>
      <c r="E87" s="111"/>
      <c r="F87" s="112"/>
      <c r="G87" s="108">
        <f>SUM(G85:G86)</f>
        <v>0</v>
      </c>
      <c r="H87" s="108">
        <f>SUM(H85:H86)</f>
        <v>0</v>
      </c>
      <c r="I87" s="49"/>
      <c r="J87" s="46"/>
      <c r="K87" s="46"/>
    </row>
    <row r="88" spans="7:8" ht="12.75">
      <c r="G88" s="35" t="s">
        <v>72</v>
      </c>
      <c r="H88" s="108">
        <f>H87-G87</f>
        <v>0</v>
      </c>
    </row>
    <row r="91" spans="1:11" ht="12.75">
      <c r="A91" s="46"/>
      <c r="B91" s="18" t="s">
        <v>187</v>
      </c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12.75">
      <c r="A92" s="46"/>
      <c r="B92" s="20" t="s">
        <v>23</v>
      </c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12.75">
      <c r="A93" s="46"/>
      <c r="B93" s="20" t="s">
        <v>164</v>
      </c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38.25">
      <c r="A94" s="22" t="s">
        <v>8</v>
      </c>
      <c r="B94" s="22" t="s">
        <v>1</v>
      </c>
      <c r="C94" s="22" t="s">
        <v>2</v>
      </c>
      <c r="D94" s="22" t="s">
        <v>3</v>
      </c>
      <c r="E94" s="22" t="s">
        <v>9</v>
      </c>
      <c r="F94" s="22" t="s">
        <v>11</v>
      </c>
      <c r="G94" s="23" t="s">
        <v>4</v>
      </c>
      <c r="H94" s="23" t="s">
        <v>5</v>
      </c>
      <c r="I94" s="22" t="s">
        <v>10</v>
      </c>
      <c r="J94" s="22" t="s">
        <v>12</v>
      </c>
      <c r="K94" s="24" t="s">
        <v>6</v>
      </c>
    </row>
    <row r="95" spans="1:11" ht="12.75">
      <c r="A95" s="25">
        <v>1</v>
      </c>
      <c r="B95" s="52" t="s">
        <v>47</v>
      </c>
      <c r="C95" s="26" t="s">
        <v>25</v>
      </c>
      <c r="D95" s="27">
        <v>400</v>
      </c>
      <c r="E95" s="107"/>
      <c r="F95" s="107">
        <f>E95*I95+E95</f>
        <v>0</v>
      </c>
      <c r="G95" s="107">
        <f>ROUND(D95*E95,2)</f>
        <v>0</v>
      </c>
      <c r="H95" s="107">
        <f>ROUND(D95*F95,2)</f>
        <v>0</v>
      </c>
      <c r="I95" s="28"/>
      <c r="J95" s="29"/>
      <c r="K95" s="30"/>
    </row>
    <row r="96" spans="1:11" ht="12.75" customHeight="1">
      <c r="A96" s="110" t="s">
        <v>17</v>
      </c>
      <c r="B96" s="111"/>
      <c r="C96" s="111"/>
      <c r="D96" s="111"/>
      <c r="E96" s="111"/>
      <c r="F96" s="112"/>
      <c r="G96" s="108">
        <f>SUM(G95)</f>
        <v>0</v>
      </c>
      <c r="H96" s="108">
        <f>SUM(H95)</f>
        <v>0</v>
      </c>
      <c r="I96" s="53"/>
      <c r="J96" s="46"/>
      <c r="K96" s="46"/>
    </row>
    <row r="97" spans="1:11" ht="12.75">
      <c r="A97" s="46"/>
      <c r="B97" s="46"/>
      <c r="C97" s="46"/>
      <c r="D97" s="46"/>
      <c r="E97" s="46"/>
      <c r="F97" s="46"/>
      <c r="G97" s="35" t="s">
        <v>72</v>
      </c>
      <c r="H97" s="108">
        <f>H96-G96</f>
        <v>0</v>
      </c>
      <c r="I97" s="46"/>
      <c r="J97" s="46"/>
      <c r="K97" s="46"/>
    </row>
    <row r="100" ht="12.75">
      <c r="B100" s="18" t="s">
        <v>188</v>
      </c>
    </row>
    <row r="101" ht="12.75">
      <c r="B101" s="20" t="s">
        <v>23</v>
      </c>
    </row>
    <row r="102" spans="1:11" ht="12.75">
      <c r="A102" s="46"/>
      <c r="B102" s="20" t="s">
        <v>164</v>
      </c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38.25">
      <c r="A103" s="22" t="s">
        <v>8</v>
      </c>
      <c r="B103" s="22" t="s">
        <v>1</v>
      </c>
      <c r="C103" s="22" t="s">
        <v>2</v>
      </c>
      <c r="D103" s="22" t="s">
        <v>3</v>
      </c>
      <c r="E103" s="22" t="s">
        <v>9</v>
      </c>
      <c r="F103" s="22" t="s">
        <v>11</v>
      </c>
      <c r="G103" s="23" t="s">
        <v>4</v>
      </c>
      <c r="H103" s="23" t="s">
        <v>5</v>
      </c>
      <c r="I103" s="22" t="s">
        <v>10</v>
      </c>
      <c r="J103" s="22" t="s">
        <v>12</v>
      </c>
      <c r="K103" s="24" t="s">
        <v>6</v>
      </c>
    </row>
    <row r="104" spans="1:11" ht="12.75">
      <c r="A104" s="25">
        <v>1</v>
      </c>
      <c r="B104" s="1" t="s">
        <v>48</v>
      </c>
      <c r="C104" s="29" t="s">
        <v>49</v>
      </c>
      <c r="D104" s="27">
        <v>1200</v>
      </c>
      <c r="E104" s="107"/>
      <c r="F104" s="107">
        <f>E104*I104+E104</f>
        <v>0</v>
      </c>
      <c r="G104" s="107">
        <f>ROUND(D104*E104,2)</f>
        <v>0</v>
      </c>
      <c r="H104" s="107">
        <f>ROUND(D104*F104,2)</f>
        <v>0</v>
      </c>
      <c r="I104" s="28"/>
      <c r="J104" s="29"/>
      <c r="K104" s="30"/>
    </row>
    <row r="105" spans="1:11" ht="12.75" customHeight="1">
      <c r="A105" s="110" t="s">
        <v>17</v>
      </c>
      <c r="B105" s="111"/>
      <c r="C105" s="111"/>
      <c r="D105" s="111"/>
      <c r="E105" s="111"/>
      <c r="F105" s="112"/>
      <c r="G105" s="108">
        <f>SUM(G104)</f>
        <v>0</v>
      </c>
      <c r="H105" s="108">
        <f>SUM(H104)</f>
        <v>0</v>
      </c>
      <c r="I105" s="53"/>
      <c r="J105" s="46"/>
      <c r="K105" s="46"/>
    </row>
    <row r="106" spans="7:8" ht="12.75">
      <c r="G106" s="35" t="s">
        <v>72</v>
      </c>
      <c r="H106" s="108">
        <f>H105-G105</f>
        <v>0</v>
      </c>
    </row>
    <row r="107" spans="7:8" ht="12.75">
      <c r="G107" s="101"/>
      <c r="H107" s="102"/>
    </row>
    <row r="108" spans="7:8" ht="12.75">
      <c r="G108" s="101"/>
      <c r="H108" s="102"/>
    </row>
    <row r="109" ht="12.75">
      <c r="B109" s="18" t="s">
        <v>167</v>
      </c>
    </row>
    <row r="110" ht="12.75">
      <c r="B110" s="20" t="s">
        <v>23</v>
      </c>
    </row>
    <row r="111" spans="1:11" ht="12.75">
      <c r="A111" s="46"/>
      <c r="B111" s="20" t="s">
        <v>164</v>
      </c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38.25">
      <c r="A112" s="22" t="s">
        <v>8</v>
      </c>
      <c r="B112" s="22" t="s">
        <v>1</v>
      </c>
      <c r="C112" s="22" t="s">
        <v>2</v>
      </c>
      <c r="D112" s="22" t="s">
        <v>3</v>
      </c>
      <c r="E112" s="22" t="s">
        <v>9</v>
      </c>
      <c r="F112" s="22" t="s">
        <v>11</v>
      </c>
      <c r="G112" s="23" t="s">
        <v>4</v>
      </c>
      <c r="H112" s="23" t="s">
        <v>5</v>
      </c>
      <c r="I112" s="22" t="s">
        <v>10</v>
      </c>
      <c r="J112" s="22" t="s">
        <v>12</v>
      </c>
      <c r="K112" s="24" t="s">
        <v>6</v>
      </c>
    </row>
    <row r="113" spans="1:11" ht="12.75">
      <c r="A113" s="29">
        <v>1</v>
      </c>
      <c r="B113" s="1" t="s">
        <v>149</v>
      </c>
      <c r="C113" s="29" t="s">
        <v>25</v>
      </c>
      <c r="D113" s="27">
        <v>3000</v>
      </c>
      <c r="E113" s="107"/>
      <c r="F113" s="107">
        <f>E113*I113+E113</f>
        <v>0</v>
      </c>
      <c r="G113" s="107">
        <f>ROUND(D113*E113,2)</f>
        <v>0</v>
      </c>
      <c r="H113" s="107">
        <f>ROUND(D113*F113,2)</f>
        <v>0</v>
      </c>
      <c r="I113" s="28"/>
      <c r="J113" s="29"/>
      <c r="K113" s="29"/>
    </row>
    <row r="114" spans="1:11" ht="12.75" customHeight="1">
      <c r="A114" s="110" t="s">
        <v>17</v>
      </c>
      <c r="B114" s="111"/>
      <c r="C114" s="111"/>
      <c r="D114" s="111"/>
      <c r="E114" s="111"/>
      <c r="F114" s="112"/>
      <c r="G114" s="108">
        <f>SUM(G113:G113)</f>
        <v>0</v>
      </c>
      <c r="H114" s="108">
        <f>SUM(H113:H113)</f>
        <v>0</v>
      </c>
      <c r="I114" s="47"/>
      <c r="J114" s="46"/>
      <c r="K114" s="46"/>
    </row>
    <row r="115" spans="7:8" ht="12.75">
      <c r="G115" s="35" t="s">
        <v>72</v>
      </c>
      <c r="H115" s="108">
        <f>H114-G114</f>
        <v>0</v>
      </c>
    </row>
    <row r="118" ht="12.75">
      <c r="B118" s="18" t="s">
        <v>166</v>
      </c>
    </row>
    <row r="119" ht="12.75">
      <c r="B119" s="20" t="s">
        <v>23</v>
      </c>
    </row>
    <row r="120" spans="1:11" ht="12.75">
      <c r="A120" s="16"/>
      <c r="B120" s="20" t="s">
        <v>164</v>
      </c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38.25">
      <c r="A121" s="22" t="s">
        <v>8</v>
      </c>
      <c r="B121" s="22" t="s">
        <v>1</v>
      </c>
      <c r="C121" s="22" t="s">
        <v>2</v>
      </c>
      <c r="D121" s="22" t="s">
        <v>3</v>
      </c>
      <c r="E121" s="22" t="s">
        <v>9</v>
      </c>
      <c r="F121" s="22" t="s">
        <v>11</v>
      </c>
      <c r="G121" s="23" t="s">
        <v>4</v>
      </c>
      <c r="H121" s="23" t="s">
        <v>5</v>
      </c>
      <c r="I121" s="22" t="s">
        <v>10</v>
      </c>
      <c r="J121" s="22" t="s">
        <v>12</v>
      </c>
      <c r="K121" s="24" t="s">
        <v>6</v>
      </c>
    </row>
    <row r="122" spans="1:11" ht="12.75">
      <c r="A122" s="25">
        <v>1</v>
      </c>
      <c r="B122" s="54" t="s">
        <v>50</v>
      </c>
      <c r="C122" s="55" t="s">
        <v>25</v>
      </c>
      <c r="D122" s="27">
        <v>150</v>
      </c>
      <c r="E122" s="107"/>
      <c r="F122" s="107">
        <f>E122*I122+E122</f>
        <v>0</v>
      </c>
      <c r="G122" s="107">
        <f>ROUND(D122*E122,2)</f>
        <v>0</v>
      </c>
      <c r="H122" s="107">
        <f>ROUND(D122*F122,2)</f>
        <v>0</v>
      </c>
      <c r="I122" s="28"/>
      <c r="J122" s="54"/>
      <c r="K122" s="29"/>
    </row>
    <row r="123" spans="1:11" ht="12.75">
      <c r="A123" s="29">
        <v>2</v>
      </c>
      <c r="B123" s="54" t="s">
        <v>151</v>
      </c>
      <c r="C123" s="55" t="s">
        <v>25</v>
      </c>
      <c r="D123" s="27">
        <v>400</v>
      </c>
      <c r="E123" s="107"/>
      <c r="F123" s="107">
        <f>E123*I123+E123</f>
        <v>0</v>
      </c>
      <c r="G123" s="107">
        <f>ROUND(D123*E123,2)</f>
        <v>0</v>
      </c>
      <c r="H123" s="107">
        <f>ROUND(D123*F123,2)</f>
        <v>0</v>
      </c>
      <c r="I123" s="28"/>
      <c r="J123" s="54"/>
      <c r="K123" s="29"/>
    </row>
    <row r="124" spans="1:11" ht="12.75" customHeight="1">
      <c r="A124" s="110" t="s">
        <v>17</v>
      </c>
      <c r="B124" s="111"/>
      <c r="C124" s="111"/>
      <c r="D124" s="111"/>
      <c r="E124" s="111"/>
      <c r="F124" s="112"/>
      <c r="G124" s="108">
        <f>SUM(G122:G123)</f>
        <v>0</v>
      </c>
      <c r="H124" s="108">
        <f>SUM(H122:H123)</f>
        <v>0</v>
      </c>
      <c r="I124" s="56"/>
      <c r="J124" s="16"/>
      <c r="K124" s="16"/>
    </row>
    <row r="125" spans="7:8" ht="12.75">
      <c r="G125" s="35" t="s">
        <v>72</v>
      </c>
      <c r="H125" s="108">
        <f>H124-G124</f>
        <v>0</v>
      </c>
    </row>
    <row r="128" ht="12.75">
      <c r="B128" s="18" t="s">
        <v>165</v>
      </c>
    </row>
    <row r="129" ht="12.75">
      <c r="B129" s="20" t="s">
        <v>145</v>
      </c>
    </row>
    <row r="130" spans="1:11" ht="12.75">
      <c r="A130" s="46"/>
      <c r="B130" s="20" t="s">
        <v>168</v>
      </c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 ht="38.25">
      <c r="A131" s="22" t="s">
        <v>8</v>
      </c>
      <c r="B131" s="22" t="s">
        <v>1</v>
      </c>
      <c r="C131" s="22" t="s">
        <v>2</v>
      </c>
      <c r="D131" s="22" t="s">
        <v>3</v>
      </c>
      <c r="E131" s="22" t="s">
        <v>9</v>
      </c>
      <c r="F131" s="22" t="s">
        <v>11</v>
      </c>
      <c r="G131" s="23" t="s">
        <v>4</v>
      </c>
      <c r="H131" s="23" t="s">
        <v>5</v>
      </c>
      <c r="I131" s="22" t="s">
        <v>10</v>
      </c>
      <c r="J131" s="22" t="s">
        <v>12</v>
      </c>
      <c r="K131" s="24" t="s">
        <v>6</v>
      </c>
    </row>
    <row r="132" spans="1:11" ht="12.75">
      <c r="A132" s="25">
        <v>1</v>
      </c>
      <c r="B132" s="1" t="s">
        <v>52</v>
      </c>
      <c r="C132" s="29" t="s">
        <v>18</v>
      </c>
      <c r="D132" s="27">
        <v>1000</v>
      </c>
      <c r="E132" s="107"/>
      <c r="F132" s="107">
        <f>E132*I132+E132</f>
        <v>0</v>
      </c>
      <c r="G132" s="107">
        <f>ROUND(D132*E132,2)</f>
        <v>0</v>
      </c>
      <c r="H132" s="107">
        <f>ROUND(D132*F132,2)</f>
        <v>0</v>
      </c>
      <c r="I132" s="28"/>
      <c r="J132" s="29"/>
      <c r="K132" s="30"/>
    </row>
    <row r="133" spans="1:11" ht="12.75" customHeight="1">
      <c r="A133" s="110" t="s">
        <v>17</v>
      </c>
      <c r="B133" s="111"/>
      <c r="C133" s="111"/>
      <c r="D133" s="111"/>
      <c r="E133" s="111"/>
      <c r="F133" s="112"/>
      <c r="G133" s="108">
        <f>SUM(G132)</f>
        <v>0</v>
      </c>
      <c r="H133" s="108">
        <f>SUM(H132)</f>
        <v>0</v>
      </c>
      <c r="I133" s="53"/>
      <c r="J133" s="46"/>
      <c r="K133" s="46"/>
    </row>
    <row r="134" spans="7:8" ht="12.75">
      <c r="G134" s="35" t="s">
        <v>72</v>
      </c>
      <c r="H134" s="108">
        <f>H133-G133</f>
        <v>0</v>
      </c>
    </row>
    <row r="135" spans="7:8" ht="12.75">
      <c r="G135" s="101"/>
      <c r="H135" s="102"/>
    </row>
    <row r="136" spans="7:8" ht="12.75">
      <c r="G136" s="101"/>
      <c r="H136" s="102"/>
    </row>
    <row r="137" ht="12.75">
      <c r="B137" s="18" t="s">
        <v>51</v>
      </c>
    </row>
    <row r="138" ht="12.75">
      <c r="B138" s="20" t="s">
        <v>23</v>
      </c>
    </row>
    <row r="139" ht="12.75">
      <c r="B139" s="20" t="s">
        <v>164</v>
      </c>
    </row>
    <row r="140" spans="1:11" ht="38.25">
      <c r="A140" s="21" t="s">
        <v>0</v>
      </c>
      <c r="B140" s="22" t="s">
        <v>1</v>
      </c>
      <c r="C140" s="22" t="s">
        <v>2</v>
      </c>
      <c r="D140" s="22" t="s">
        <v>3</v>
      </c>
      <c r="E140" s="22" t="s">
        <v>9</v>
      </c>
      <c r="F140" s="22" t="s">
        <v>11</v>
      </c>
      <c r="G140" s="23" t="s">
        <v>4</v>
      </c>
      <c r="H140" s="23" t="s">
        <v>5</v>
      </c>
      <c r="I140" s="22" t="s">
        <v>10</v>
      </c>
      <c r="J140" s="22" t="s">
        <v>12</v>
      </c>
      <c r="K140" s="24" t="s">
        <v>6</v>
      </c>
    </row>
    <row r="141" spans="1:11" ht="25.5">
      <c r="A141" s="25">
        <v>1</v>
      </c>
      <c r="B141" s="1" t="s">
        <v>193</v>
      </c>
      <c r="C141" s="29" t="s">
        <v>54</v>
      </c>
      <c r="D141" s="27">
        <v>2600</v>
      </c>
      <c r="E141" s="107"/>
      <c r="F141" s="107">
        <f>E141*I141+E141</f>
        <v>0</v>
      </c>
      <c r="G141" s="107">
        <f>ROUND(D141*E141,2)</f>
        <v>0</v>
      </c>
      <c r="H141" s="107">
        <f>ROUND(D141*F141,2)</f>
        <v>0</v>
      </c>
      <c r="I141" s="28"/>
      <c r="J141" s="29"/>
      <c r="K141" s="29"/>
    </row>
    <row r="142" spans="1:11" ht="12.75" customHeight="1">
      <c r="A142" s="110" t="s">
        <v>17</v>
      </c>
      <c r="B142" s="111"/>
      <c r="C142" s="111"/>
      <c r="D142" s="111"/>
      <c r="E142" s="111"/>
      <c r="F142" s="112"/>
      <c r="G142" s="108">
        <f>SUM(G141)</f>
        <v>0</v>
      </c>
      <c r="H142" s="108">
        <f>SUM(H141)</f>
        <v>0</v>
      </c>
      <c r="I142" s="49"/>
      <c r="J142" s="46"/>
      <c r="K142" s="46"/>
    </row>
    <row r="143" spans="7:8" ht="12.75">
      <c r="G143" s="35" t="s">
        <v>72</v>
      </c>
      <c r="H143" s="108">
        <f>H142-G142</f>
        <v>0</v>
      </c>
    </row>
    <row r="144" spans="7:8" ht="12.75">
      <c r="G144" s="101"/>
      <c r="H144" s="102"/>
    </row>
    <row r="145" spans="7:8" ht="12.75">
      <c r="G145" s="101"/>
      <c r="H145" s="102"/>
    </row>
    <row r="146" ht="12.75">
      <c r="B146" s="18" t="s">
        <v>53</v>
      </c>
    </row>
    <row r="147" spans="1:2" ht="12.75">
      <c r="A147" s="57"/>
      <c r="B147" s="20" t="s">
        <v>23</v>
      </c>
    </row>
    <row r="148" ht="12.75">
      <c r="B148" s="20" t="s">
        <v>169</v>
      </c>
    </row>
    <row r="149" spans="1:11" ht="38.25">
      <c r="A149" s="58" t="s">
        <v>0</v>
      </c>
      <c r="B149" s="58" t="s">
        <v>1</v>
      </c>
      <c r="C149" s="58" t="s">
        <v>2</v>
      </c>
      <c r="D149" s="58" t="s">
        <v>3</v>
      </c>
      <c r="E149" s="58" t="s">
        <v>56</v>
      </c>
      <c r="F149" s="58" t="s">
        <v>57</v>
      </c>
      <c r="G149" s="58" t="s">
        <v>4</v>
      </c>
      <c r="H149" s="58" t="s">
        <v>5</v>
      </c>
      <c r="I149" s="22" t="s">
        <v>10</v>
      </c>
      <c r="J149" s="22" t="s">
        <v>12</v>
      </c>
      <c r="K149" s="24" t="s">
        <v>6</v>
      </c>
    </row>
    <row r="150" spans="1:11" ht="63.75">
      <c r="A150" s="59">
        <v>1</v>
      </c>
      <c r="B150" s="60" t="s">
        <v>58</v>
      </c>
      <c r="C150" s="61" t="s">
        <v>59</v>
      </c>
      <c r="D150" s="62">
        <v>360</v>
      </c>
      <c r="E150" s="107"/>
      <c r="F150" s="107">
        <f>E150*I150+E150</f>
        <v>0</v>
      </c>
      <c r="G150" s="107">
        <f>ROUND(D150*E150,2)</f>
        <v>0</v>
      </c>
      <c r="H150" s="107">
        <f>ROUND(D150*F150,2)</f>
        <v>0</v>
      </c>
      <c r="I150" s="63"/>
      <c r="J150" s="64"/>
      <c r="K150" s="65"/>
    </row>
    <row r="151" spans="1:11" ht="63.75">
      <c r="A151" s="59">
        <v>2</v>
      </c>
      <c r="B151" s="60" t="s">
        <v>60</v>
      </c>
      <c r="C151" s="61" t="s">
        <v>59</v>
      </c>
      <c r="D151" s="62">
        <v>260</v>
      </c>
      <c r="E151" s="107"/>
      <c r="F151" s="107">
        <f aca="true" t="shared" si="3" ref="F151:F162">E151*I151+E151</f>
        <v>0</v>
      </c>
      <c r="G151" s="107">
        <f aca="true" t="shared" si="4" ref="G151:G162">ROUND(D151*E151,2)</f>
        <v>0</v>
      </c>
      <c r="H151" s="107">
        <f aca="true" t="shared" si="5" ref="H151:H162">ROUND(D151*F151,2)</f>
        <v>0</v>
      </c>
      <c r="I151" s="63"/>
      <c r="J151" s="64"/>
      <c r="K151" s="65"/>
    </row>
    <row r="152" spans="1:11" ht="63.75">
      <c r="A152" s="59">
        <v>3</v>
      </c>
      <c r="B152" s="60" t="s">
        <v>61</v>
      </c>
      <c r="C152" s="61" t="s">
        <v>59</v>
      </c>
      <c r="D152" s="62">
        <v>220</v>
      </c>
      <c r="E152" s="107"/>
      <c r="F152" s="107">
        <f t="shared" si="3"/>
        <v>0</v>
      </c>
      <c r="G152" s="107">
        <f t="shared" si="4"/>
        <v>0</v>
      </c>
      <c r="H152" s="107">
        <f t="shared" si="5"/>
        <v>0</v>
      </c>
      <c r="I152" s="63"/>
      <c r="J152" s="64"/>
      <c r="K152" s="65"/>
    </row>
    <row r="153" spans="1:11" ht="70.5" customHeight="1">
      <c r="A153" s="59">
        <v>4</v>
      </c>
      <c r="B153" s="60" t="s">
        <v>62</v>
      </c>
      <c r="C153" s="61" t="s">
        <v>59</v>
      </c>
      <c r="D153" s="62">
        <v>200</v>
      </c>
      <c r="E153" s="107"/>
      <c r="F153" s="107">
        <f t="shared" si="3"/>
        <v>0</v>
      </c>
      <c r="G153" s="107">
        <f t="shared" si="4"/>
        <v>0</v>
      </c>
      <c r="H153" s="107">
        <f t="shared" si="5"/>
        <v>0</v>
      </c>
      <c r="I153" s="63"/>
      <c r="J153" s="64"/>
      <c r="K153" s="65"/>
    </row>
    <row r="154" spans="1:11" ht="69.75" customHeight="1">
      <c r="A154" s="59">
        <v>5</v>
      </c>
      <c r="B154" s="60" t="s">
        <v>63</v>
      </c>
      <c r="C154" s="61" t="s">
        <v>59</v>
      </c>
      <c r="D154" s="62">
        <v>380</v>
      </c>
      <c r="E154" s="107"/>
      <c r="F154" s="107">
        <f t="shared" si="3"/>
        <v>0</v>
      </c>
      <c r="G154" s="107">
        <f t="shared" si="4"/>
        <v>0</v>
      </c>
      <c r="H154" s="107">
        <f t="shared" si="5"/>
        <v>0</v>
      </c>
      <c r="I154" s="63"/>
      <c r="J154" s="64"/>
      <c r="K154" s="65"/>
    </row>
    <row r="155" spans="1:11" ht="41.25" customHeight="1">
      <c r="A155" s="59">
        <v>6</v>
      </c>
      <c r="B155" s="60" t="s">
        <v>64</v>
      </c>
      <c r="C155" s="61" t="s">
        <v>59</v>
      </c>
      <c r="D155" s="62">
        <v>120</v>
      </c>
      <c r="E155" s="107"/>
      <c r="F155" s="107">
        <f t="shared" si="3"/>
        <v>0</v>
      </c>
      <c r="G155" s="107">
        <f t="shared" si="4"/>
        <v>0</v>
      </c>
      <c r="H155" s="107">
        <f t="shared" si="5"/>
        <v>0</v>
      </c>
      <c r="I155" s="63"/>
      <c r="J155" s="64"/>
      <c r="K155" s="65"/>
    </row>
    <row r="156" spans="1:11" ht="38.25">
      <c r="A156" s="59">
        <v>7</v>
      </c>
      <c r="B156" s="60" t="s">
        <v>65</v>
      </c>
      <c r="C156" s="61" t="s">
        <v>59</v>
      </c>
      <c r="D156" s="62">
        <v>100</v>
      </c>
      <c r="E156" s="107"/>
      <c r="F156" s="107">
        <f t="shared" si="3"/>
        <v>0</v>
      </c>
      <c r="G156" s="107">
        <f t="shared" si="4"/>
        <v>0</v>
      </c>
      <c r="H156" s="107">
        <f t="shared" si="5"/>
        <v>0</v>
      </c>
      <c r="I156" s="63"/>
      <c r="J156" s="64"/>
      <c r="K156" s="65"/>
    </row>
    <row r="157" spans="1:11" ht="17.25" customHeight="1">
      <c r="A157" s="59">
        <v>8</v>
      </c>
      <c r="B157" s="60" t="s">
        <v>66</v>
      </c>
      <c r="C157" s="61" t="s">
        <v>59</v>
      </c>
      <c r="D157" s="62">
        <v>100</v>
      </c>
      <c r="E157" s="107"/>
      <c r="F157" s="107">
        <f t="shared" si="3"/>
        <v>0</v>
      </c>
      <c r="G157" s="107">
        <f t="shared" si="4"/>
        <v>0</v>
      </c>
      <c r="H157" s="107">
        <f t="shared" si="5"/>
        <v>0</v>
      </c>
      <c r="I157" s="63"/>
      <c r="J157" s="64"/>
      <c r="K157" s="65"/>
    </row>
    <row r="158" spans="1:11" ht="25.5">
      <c r="A158" s="59">
        <v>9</v>
      </c>
      <c r="B158" s="60" t="s">
        <v>67</v>
      </c>
      <c r="C158" s="61" t="s">
        <v>59</v>
      </c>
      <c r="D158" s="62">
        <v>80</v>
      </c>
      <c r="E158" s="107"/>
      <c r="F158" s="107">
        <f t="shared" si="3"/>
        <v>0</v>
      </c>
      <c r="G158" s="107">
        <f t="shared" si="4"/>
        <v>0</v>
      </c>
      <c r="H158" s="107">
        <f t="shared" si="5"/>
        <v>0</v>
      </c>
      <c r="I158" s="63"/>
      <c r="J158" s="64"/>
      <c r="K158" s="65"/>
    </row>
    <row r="159" spans="1:11" ht="38.25">
      <c r="A159" s="59">
        <v>10</v>
      </c>
      <c r="B159" s="60" t="s">
        <v>68</v>
      </c>
      <c r="C159" s="61" t="s">
        <v>59</v>
      </c>
      <c r="D159" s="62">
        <v>128</v>
      </c>
      <c r="E159" s="107"/>
      <c r="F159" s="107">
        <f t="shared" si="3"/>
        <v>0</v>
      </c>
      <c r="G159" s="107">
        <f t="shared" si="4"/>
        <v>0</v>
      </c>
      <c r="H159" s="107">
        <f t="shared" si="5"/>
        <v>0</v>
      </c>
      <c r="I159" s="63"/>
      <c r="J159" s="64"/>
      <c r="K159" s="65"/>
    </row>
    <row r="160" spans="1:11" ht="69" customHeight="1">
      <c r="A160" s="59">
        <v>11</v>
      </c>
      <c r="B160" s="67" t="s">
        <v>69</v>
      </c>
      <c r="C160" s="61" t="s">
        <v>59</v>
      </c>
      <c r="D160" s="62">
        <v>320</v>
      </c>
      <c r="E160" s="107"/>
      <c r="F160" s="107">
        <f t="shared" si="3"/>
        <v>0</v>
      </c>
      <c r="G160" s="107">
        <f t="shared" si="4"/>
        <v>0</v>
      </c>
      <c r="H160" s="107">
        <f t="shared" si="5"/>
        <v>0</v>
      </c>
      <c r="I160" s="63"/>
      <c r="J160" s="64"/>
      <c r="K160" s="65"/>
    </row>
    <row r="161" spans="1:11" ht="25.5">
      <c r="A161" s="59">
        <v>12</v>
      </c>
      <c r="B161" s="67" t="s">
        <v>70</v>
      </c>
      <c r="C161" s="61" t="s">
        <v>25</v>
      </c>
      <c r="D161" s="62">
        <v>600</v>
      </c>
      <c r="E161" s="107"/>
      <c r="F161" s="107">
        <f t="shared" si="3"/>
        <v>0</v>
      </c>
      <c r="G161" s="107">
        <f t="shared" si="4"/>
        <v>0</v>
      </c>
      <c r="H161" s="107">
        <f t="shared" si="5"/>
        <v>0</v>
      </c>
      <c r="I161" s="63"/>
      <c r="J161" s="64"/>
      <c r="K161" s="65"/>
    </row>
    <row r="162" spans="1:11" ht="28.5" customHeight="1">
      <c r="A162" s="59">
        <v>13</v>
      </c>
      <c r="B162" s="67" t="s">
        <v>71</v>
      </c>
      <c r="C162" s="61" t="s">
        <v>59</v>
      </c>
      <c r="D162" s="62">
        <v>30</v>
      </c>
      <c r="E162" s="107"/>
      <c r="F162" s="107">
        <f t="shared" si="3"/>
        <v>0</v>
      </c>
      <c r="G162" s="107">
        <f t="shared" si="4"/>
        <v>0</v>
      </c>
      <c r="H162" s="107">
        <f t="shared" si="5"/>
        <v>0</v>
      </c>
      <c r="I162" s="63"/>
      <c r="J162" s="64"/>
      <c r="K162" s="65"/>
    </row>
    <row r="163" spans="1:11" ht="12.75" customHeight="1">
      <c r="A163" s="110" t="s">
        <v>17</v>
      </c>
      <c r="B163" s="111"/>
      <c r="C163" s="111"/>
      <c r="D163" s="111"/>
      <c r="E163" s="111"/>
      <c r="F163" s="112"/>
      <c r="G163" s="108">
        <f>SUM(G150:G162)</f>
        <v>0</v>
      </c>
      <c r="H163" s="108">
        <f>SUM(H150:H162)</f>
        <v>0</v>
      </c>
      <c r="I163" s="68"/>
      <c r="J163" s="68"/>
      <c r="K163" s="13"/>
    </row>
    <row r="164" spans="1:11" ht="12.75">
      <c r="A164" s="69"/>
      <c r="B164" s="70"/>
      <c r="C164" s="69"/>
      <c r="D164" s="69"/>
      <c r="E164" s="69"/>
      <c r="F164" s="69"/>
      <c r="G164" s="35" t="s">
        <v>72</v>
      </c>
      <c r="H164" s="108">
        <f>H163-G163</f>
        <v>0</v>
      </c>
      <c r="I164" s="71"/>
      <c r="J164" s="72"/>
      <c r="K164" s="13"/>
    </row>
    <row r="167" ht="12.75">
      <c r="B167" s="18" t="s">
        <v>55</v>
      </c>
    </row>
    <row r="168" ht="12.75">
      <c r="B168" s="20" t="s">
        <v>23</v>
      </c>
    </row>
    <row r="169" spans="1:5" ht="12.75">
      <c r="A169" s="19"/>
      <c r="B169" s="20" t="s">
        <v>164</v>
      </c>
      <c r="C169" s="19"/>
      <c r="D169" s="19"/>
      <c r="E169" s="19"/>
    </row>
    <row r="170" spans="1:11" ht="38.25">
      <c r="A170" s="22" t="s">
        <v>8</v>
      </c>
      <c r="B170" s="22" t="s">
        <v>1</v>
      </c>
      <c r="C170" s="22" t="s">
        <v>2</v>
      </c>
      <c r="D170" s="22" t="s">
        <v>3</v>
      </c>
      <c r="E170" s="22" t="s">
        <v>9</v>
      </c>
      <c r="F170" s="22" t="s">
        <v>11</v>
      </c>
      <c r="G170" s="23" t="s">
        <v>4</v>
      </c>
      <c r="H170" s="23" t="s">
        <v>5</v>
      </c>
      <c r="I170" s="22" t="s">
        <v>10</v>
      </c>
      <c r="J170" s="22" t="s">
        <v>12</v>
      </c>
      <c r="K170" s="24" t="s">
        <v>6</v>
      </c>
    </row>
    <row r="171" spans="1:11" ht="12.75">
      <c r="A171" s="25">
        <v>1</v>
      </c>
      <c r="B171" s="52" t="s">
        <v>74</v>
      </c>
      <c r="C171" s="26" t="s">
        <v>25</v>
      </c>
      <c r="D171" s="27">
        <v>38000</v>
      </c>
      <c r="E171" s="107"/>
      <c r="F171" s="107">
        <f>E171*I171+E171</f>
        <v>0</v>
      </c>
      <c r="G171" s="107">
        <f>ROUND(D171*E171,2)</f>
        <v>0</v>
      </c>
      <c r="H171" s="107">
        <f>ROUND(D171*F171,2)</f>
        <v>0</v>
      </c>
      <c r="I171" s="28"/>
      <c r="J171" s="29"/>
      <c r="K171" s="30"/>
    </row>
    <row r="172" spans="1:11" ht="12.75">
      <c r="A172" s="29">
        <v>2</v>
      </c>
      <c r="B172" s="52" t="s">
        <v>75</v>
      </c>
      <c r="C172" s="26" t="s">
        <v>25</v>
      </c>
      <c r="D172" s="27">
        <v>18000</v>
      </c>
      <c r="E172" s="107"/>
      <c r="F172" s="107">
        <f>E172*I172+E172</f>
        <v>0</v>
      </c>
      <c r="G172" s="107">
        <f>ROUND(D172*E172,2)</f>
        <v>0</v>
      </c>
      <c r="H172" s="107">
        <f>ROUND(D172*F172,2)</f>
        <v>0</v>
      </c>
      <c r="I172" s="28"/>
      <c r="J172" s="29"/>
      <c r="K172" s="30"/>
    </row>
    <row r="173" spans="1:11" ht="12.75">
      <c r="A173" s="29">
        <v>3</v>
      </c>
      <c r="B173" s="52" t="s">
        <v>76</v>
      </c>
      <c r="C173" s="26" t="s">
        <v>25</v>
      </c>
      <c r="D173" s="27">
        <v>22000</v>
      </c>
      <c r="E173" s="107"/>
      <c r="F173" s="107">
        <f>E173*I173+E173</f>
        <v>0</v>
      </c>
      <c r="G173" s="107">
        <f>ROUND(D173*E173,2)</f>
        <v>0</v>
      </c>
      <c r="H173" s="107">
        <f>ROUND(D173*F173,2)</f>
        <v>0</v>
      </c>
      <c r="I173" s="28"/>
      <c r="J173" s="29"/>
      <c r="K173" s="30"/>
    </row>
    <row r="174" spans="1:11" ht="12.75">
      <c r="A174" s="29">
        <v>4</v>
      </c>
      <c r="B174" s="52" t="s">
        <v>77</v>
      </c>
      <c r="C174" s="26" t="s">
        <v>25</v>
      </c>
      <c r="D174" s="27">
        <v>15000</v>
      </c>
      <c r="E174" s="107"/>
      <c r="F174" s="107">
        <f>E174*I174+E174</f>
        <v>0</v>
      </c>
      <c r="G174" s="107">
        <f>ROUND(D174*E174,2)</f>
        <v>0</v>
      </c>
      <c r="H174" s="107">
        <f>ROUND(D174*F174,2)</f>
        <v>0</v>
      </c>
      <c r="I174" s="28"/>
      <c r="J174" s="29"/>
      <c r="K174" s="30"/>
    </row>
    <row r="175" spans="1:11" ht="12.75">
      <c r="A175" s="110" t="s">
        <v>17</v>
      </c>
      <c r="B175" s="111"/>
      <c r="C175" s="111"/>
      <c r="D175" s="111"/>
      <c r="E175" s="111"/>
      <c r="F175" s="112"/>
      <c r="G175" s="108">
        <f>SUM(G171:G174)</f>
        <v>0</v>
      </c>
      <c r="H175" s="108">
        <f>SUM(H171:H174)</f>
        <v>0</v>
      </c>
      <c r="I175" s="34"/>
      <c r="J175" s="19"/>
      <c r="K175" s="32"/>
    </row>
    <row r="176" spans="1:11" ht="12.75">
      <c r="A176" s="19"/>
      <c r="B176" s="33"/>
      <c r="C176" s="19"/>
      <c r="D176" s="19"/>
      <c r="E176" s="19"/>
      <c r="F176" s="34"/>
      <c r="G176" s="35" t="s">
        <v>72</v>
      </c>
      <c r="H176" s="108">
        <f>H175-G175</f>
        <v>0</v>
      </c>
      <c r="I176" s="34"/>
      <c r="J176" s="19"/>
      <c r="K176" s="32"/>
    </row>
    <row r="179" ht="12.75">
      <c r="B179" s="18" t="s">
        <v>73</v>
      </c>
    </row>
    <row r="180" ht="12.75">
      <c r="B180" s="20" t="s">
        <v>145</v>
      </c>
    </row>
    <row r="181" ht="12.75">
      <c r="B181" s="20" t="s">
        <v>168</v>
      </c>
    </row>
    <row r="182" spans="1:11" ht="12.75">
      <c r="A182" s="73"/>
      <c r="B182" s="74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1:11" ht="38.25">
      <c r="A183" s="51" t="s">
        <v>8</v>
      </c>
      <c r="B183" s="22" t="s">
        <v>1</v>
      </c>
      <c r="C183" s="22" t="s">
        <v>2</v>
      </c>
      <c r="D183" s="22" t="s">
        <v>3</v>
      </c>
      <c r="E183" s="22" t="s">
        <v>9</v>
      </c>
      <c r="F183" s="22" t="s">
        <v>11</v>
      </c>
      <c r="G183" s="23" t="s">
        <v>4</v>
      </c>
      <c r="H183" s="23" t="s">
        <v>5</v>
      </c>
      <c r="I183" s="22" t="s">
        <v>10</v>
      </c>
      <c r="J183" s="22" t="s">
        <v>12</v>
      </c>
      <c r="K183" s="24" t="s">
        <v>6</v>
      </c>
    </row>
    <row r="184" spans="1:11" ht="12.75">
      <c r="A184" s="29">
        <v>1</v>
      </c>
      <c r="B184" s="1" t="s">
        <v>79</v>
      </c>
      <c r="C184" s="29" t="s">
        <v>80</v>
      </c>
      <c r="D184" s="27">
        <v>120</v>
      </c>
      <c r="E184" s="107"/>
      <c r="F184" s="107">
        <f>E184*I184+E184</f>
        <v>0</v>
      </c>
      <c r="G184" s="107">
        <f>ROUND(D184*E184,2)</f>
        <v>0</v>
      </c>
      <c r="H184" s="107">
        <f>ROUND(D184*F184,2)</f>
        <v>0</v>
      </c>
      <c r="I184" s="28"/>
      <c r="J184" s="1"/>
      <c r="K184" s="29"/>
    </row>
    <row r="185" spans="1:8" ht="12.75" customHeight="1">
      <c r="A185" s="110" t="s">
        <v>17</v>
      </c>
      <c r="B185" s="111"/>
      <c r="C185" s="111"/>
      <c r="D185" s="111"/>
      <c r="E185" s="111"/>
      <c r="F185" s="112"/>
      <c r="G185" s="108">
        <f>SUM(G184)</f>
        <v>0</v>
      </c>
      <c r="H185" s="108">
        <f>SUM(H184)</f>
        <v>0</v>
      </c>
    </row>
    <row r="186" spans="7:8" ht="12.75">
      <c r="G186" s="35" t="s">
        <v>72</v>
      </c>
      <c r="H186" s="108">
        <f>H185-G185</f>
        <v>0</v>
      </c>
    </row>
    <row r="189" spans="2:4" ht="12.75">
      <c r="B189" s="18" t="s">
        <v>78</v>
      </c>
      <c r="C189" s="100"/>
      <c r="D189" s="16"/>
    </row>
    <row r="190" ht="12.75">
      <c r="B190" s="20" t="s">
        <v>147</v>
      </c>
    </row>
    <row r="191" spans="1:10" ht="12.75">
      <c r="A191" s="57"/>
      <c r="B191" s="20" t="s">
        <v>159</v>
      </c>
      <c r="C191" s="13"/>
      <c r="D191" s="13"/>
      <c r="E191" s="13"/>
      <c r="F191" s="13"/>
      <c r="G191" s="13"/>
      <c r="H191" s="13"/>
      <c r="I191" s="13"/>
      <c r="J191" s="13"/>
    </row>
    <row r="192" spans="1:11" ht="38.25">
      <c r="A192" s="21" t="s">
        <v>0</v>
      </c>
      <c r="B192" s="21" t="s">
        <v>1</v>
      </c>
      <c r="C192" s="22" t="s">
        <v>2</v>
      </c>
      <c r="D192" s="22" t="s">
        <v>3</v>
      </c>
      <c r="E192" s="22" t="s">
        <v>56</v>
      </c>
      <c r="F192" s="22" t="s">
        <v>57</v>
      </c>
      <c r="G192" s="23" t="s">
        <v>4</v>
      </c>
      <c r="H192" s="23" t="s">
        <v>5</v>
      </c>
      <c r="I192" s="22" t="s">
        <v>10</v>
      </c>
      <c r="J192" s="22" t="s">
        <v>12</v>
      </c>
      <c r="K192" s="24" t="s">
        <v>6</v>
      </c>
    </row>
    <row r="193" spans="1:11" ht="12.75">
      <c r="A193" s="59">
        <v>1</v>
      </c>
      <c r="B193" s="60" t="s">
        <v>153</v>
      </c>
      <c r="C193" s="61" t="s">
        <v>59</v>
      </c>
      <c r="D193" s="62">
        <v>3816</v>
      </c>
      <c r="E193" s="107"/>
      <c r="F193" s="107">
        <f>E193*I193+E193</f>
        <v>0</v>
      </c>
      <c r="G193" s="107">
        <f>ROUND(D193*E193,2)</f>
        <v>0</v>
      </c>
      <c r="H193" s="107">
        <f>ROUND(D193*F193,2)</f>
        <v>0</v>
      </c>
      <c r="I193" s="63"/>
      <c r="J193" s="66"/>
      <c r="K193" s="64"/>
    </row>
    <row r="194" spans="1:11" ht="12.75">
      <c r="A194" s="59">
        <v>2</v>
      </c>
      <c r="B194" s="60" t="s">
        <v>154</v>
      </c>
      <c r="C194" s="61" t="s">
        <v>59</v>
      </c>
      <c r="D194" s="62">
        <v>2040</v>
      </c>
      <c r="E194" s="107"/>
      <c r="F194" s="107">
        <f aca="true" t="shared" si="6" ref="F194:F205">E194*I194+E194</f>
        <v>0</v>
      </c>
      <c r="G194" s="107">
        <f aca="true" t="shared" si="7" ref="G194:G205">ROUND(D194*E194,2)</f>
        <v>0</v>
      </c>
      <c r="H194" s="107">
        <f aca="true" t="shared" si="8" ref="H194:H205">ROUND(D194*F194,2)</f>
        <v>0</v>
      </c>
      <c r="I194" s="95"/>
      <c r="J194" s="66"/>
      <c r="K194" s="64"/>
    </row>
    <row r="195" spans="1:11" ht="12.75">
      <c r="A195" s="59">
        <v>3</v>
      </c>
      <c r="B195" s="60" t="s">
        <v>155</v>
      </c>
      <c r="C195" s="61" t="s">
        <v>59</v>
      </c>
      <c r="D195" s="62">
        <v>3048</v>
      </c>
      <c r="E195" s="107"/>
      <c r="F195" s="107">
        <f t="shared" si="6"/>
        <v>0</v>
      </c>
      <c r="G195" s="107">
        <f t="shared" si="7"/>
        <v>0</v>
      </c>
      <c r="H195" s="107">
        <f t="shared" si="8"/>
        <v>0</v>
      </c>
      <c r="I195" s="63"/>
      <c r="J195" s="66"/>
      <c r="K195" s="64"/>
    </row>
    <row r="196" spans="1:11" ht="12.75">
      <c r="A196" s="59">
        <v>4</v>
      </c>
      <c r="B196" s="96" t="s">
        <v>130</v>
      </c>
      <c r="C196" s="61" t="s">
        <v>59</v>
      </c>
      <c r="D196" s="62">
        <v>600</v>
      </c>
      <c r="E196" s="107"/>
      <c r="F196" s="107">
        <f t="shared" si="6"/>
        <v>0</v>
      </c>
      <c r="G196" s="107">
        <f t="shared" si="7"/>
        <v>0</v>
      </c>
      <c r="H196" s="107">
        <f t="shared" si="8"/>
        <v>0</v>
      </c>
      <c r="I196" s="63"/>
      <c r="J196" s="66"/>
      <c r="K196" s="64"/>
    </row>
    <row r="197" spans="1:11" ht="12.75">
      <c r="A197" s="59">
        <v>5</v>
      </c>
      <c r="B197" s="60" t="s">
        <v>131</v>
      </c>
      <c r="C197" s="61" t="s">
        <v>59</v>
      </c>
      <c r="D197" s="62">
        <v>600</v>
      </c>
      <c r="E197" s="107"/>
      <c r="F197" s="107">
        <f t="shared" si="6"/>
        <v>0</v>
      </c>
      <c r="G197" s="107">
        <f t="shared" si="7"/>
        <v>0</v>
      </c>
      <c r="H197" s="107">
        <f t="shared" si="8"/>
        <v>0</v>
      </c>
      <c r="I197" s="63"/>
      <c r="J197" s="66"/>
      <c r="K197" s="64"/>
    </row>
    <row r="198" spans="1:11" ht="25.5">
      <c r="A198" s="59">
        <v>6</v>
      </c>
      <c r="B198" s="96" t="s">
        <v>132</v>
      </c>
      <c r="C198" s="61" t="s">
        <v>59</v>
      </c>
      <c r="D198" s="62">
        <v>600</v>
      </c>
      <c r="E198" s="107"/>
      <c r="F198" s="107">
        <f t="shared" si="6"/>
        <v>0</v>
      </c>
      <c r="G198" s="107">
        <f t="shared" si="7"/>
        <v>0</v>
      </c>
      <c r="H198" s="107">
        <f t="shared" si="8"/>
        <v>0</v>
      </c>
      <c r="I198" s="63"/>
      <c r="J198" s="66"/>
      <c r="K198" s="64"/>
    </row>
    <row r="199" spans="1:11" ht="12.75">
      <c r="A199" s="59">
        <v>7</v>
      </c>
      <c r="B199" s="96" t="s">
        <v>133</v>
      </c>
      <c r="C199" s="61" t="s">
        <v>59</v>
      </c>
      <c r="D199" s="62">
        <v>260</v>
      </c>
      <c r="E199" s="107"/>
      <c r="F199" s="107">
        <f t="shared" si="6"/>
        <v>0</v>
      </c>
      <c r="G199" s="107">
        <f t="shared" si="7"/>
        <v>0</v>
      </c>
      <c r="H199" s="107">
        <f t="shared" si="8"/>
        <v>0</v>
      </c>
      <c r="I199" s="63"/>
      <c r="J199" s="66"/>
      <c r="K199" s="64"/>
    </row>
    <row r="200" spans="1:11" ht="12.75">
      <c r="A200" s="59">
        <v>8</v>
      </c>
      <c r="B200" s="96" t="s">
        <v>134</v>
      </c>
      <c r="C200" s="61" t="s">
        <v>59</v>
      </c>
      <c r="D200" s="62">
        <v>260</v>
      </c>
      <c r="E200" s="107"/>
      <c r="F200" s="107">
        <f t="shared" si="6"/>
        <v>0</v>
      </c>
      <c r="G200" s="107">
        <f t="shared" si="7"/>
        <v>0</v>
      </c>
      <c r="H200" s="107">
        <f t="shared" si="8"/>
        <v>0</v>
      </c>
      <c r="I200" s="63"/>
      <c r="J200" s="66"/>
      <c r="K200" s="64"/>
    </row>
    <row r="201" spans="1:11" ht="27" customHeight="1">
      <c r="A201" s="59">
        <v>9</v>
      </c>
      <c r="B201" s="96" t="s">
        <v>135</v>
      </c>
      <c r="C201" s="61" t="s">
        <v>59</v>
      </c>
      <c r="D201" s="62">
        <v>140</v>
      </c>
      <c r="E201" s="107"/>
      <c r="F201" s="107">
        <f t="shared" si="6"/>
        <v>0</v>
      </c>
      <c r="G201" s="107">
        <f t="shared" si="7"/>
        <v>0</v>
      </c>
      <c r="H201" s="107">
        <f t="shared" si="8"/>
        <v>0</v>
      </c>
      <c r="I201" s="63"/>
      <c r="J201" s="66"/>
      <c r="K201" s="64"/>
    </row>
    <row r="202" spans="1:11" ht="12.75">
      <c r="A202" s="59">
        <v>10</v>
      </c>
      <c r="B202" s="97" t="s">
        <v>136</v>
      </c>
      <c r="C202" s="61" t="s">
        <v>59</v>
      </c>
      <c r="D202" s="62">
        <v>140</v>
      </c>
      <c r="E202" s="107"/>
      <c r="F202" s="107">
        <f t="shared" si="6"/>
        <v>0</v>
      </c>
      <c r="G202" s="107">
        <f t="shared" si="7"/>
        <v>0</v>
      </c>
      <c r="H202" s="107">
        <f t="shared" si="8"/>
        <v>0</v>
      </c>
      <c r="I202" s="63"/>
      <c r="J202" s="66"/>
      <c r="K202" s="64"/>
    </row>
    <row r="203" spans="1:11" ht="27" customHeight="1">
      <c r="A203" s="59">
        <v>11</v>
      </c>
      <c r="B203" s="97" t="s">
        <v>137</v>
      </c>
      <c r="C203" s="61" t="s">
        <v>25</v>
      </c>
      <c r="D203" s="62">
        <v>240</v>
      </c>
      <c r="E203" s="107"/>
      <c r="F203" s="107">
        <f t="shared" si="6"/>
        <v>0</v>
      </c>
      <c r="G203" s="107">
        <f t="shared" si="7"/>
        <v>0</v>
      </c>
      <c r="H203" s="107">
        <f t="shared" si="8"/>
        <v>0</v>
      </c>
      <c r="I203" s="63"/>
      <c r="J203" s="66"/>
      <c r="K203" s="64"/>
    </row>
    <row r="204" spans="1:11" ht="12.75">
      <c r="A204" s="59">
        <v>12</v>
      </c>
      <c r="B204" s="97" t="s">
        <v>138</v>
      </c>
      <c r="C204" s="61" t="s">
        <v>25</v>
      </c>
      <c r="D204" s="62">
        <v>144</v>
      </c>
      <c r="E204" s="107"/>
      <c r="F204" s="107">
        <f t="shared" si="6"/>
        <v>0</v>
      </c>
      <c r="G204" s="107">
        <f t="shared" si="7"/>
        <v>0</v>
      </c>
      <c r="H204" s="107">
        <f t="shared" si="8"/>
        <v>0</v>
      </c>
      <c r="I204" s="63"/>
      <c r="J204" s="66"/>
      <c r="K204" s="64"/>
    </row>
    <row r="205" spans="1:11" ht="12.75">
      <c r="A205" s="59">
        <v>13</v>
      </c>
      <c r="B205" s="97" t="s">
        <v>139</v>
      </c>
      <c r="C205" s="61" t="s">
        <v>25</v>
      </c>
      <c r="D205" s="62">
        <v>96</v>
      </c>
      <c r="E205" s="107"/>
      <c r="F205" s="107">
        <f t="shared" si="6"/>
        <v>0</v>
      </c>
      <c r="G205" s="107">
        <f t="shared" si="7"/>
        <v>0</v>
      </c>
      <c r="H205" s="107">
        <f t="shared" si="8"/>
        <v>0</v>
      </c>
      <c r="I205" s="63"/>
      <c r="J205" s="66"/>
      <c r="K205" s="64"/>
    </row>
    <row r="206" spans="1:10" ht="12.75">
      <c r="A206" s="110" t="s">
        <v>140</v>
      </c>
      <c r="B206" s="111"/>
      <c r="C206" s="111"/>
      <c r="D206" s="111"/>
      <c r="E206" s="111"/>
      <c r="F206" s="112"/>
      <c r="G206" s="108">
        <f>SUM(G193:G205)</f>
        <v>0</v>
      </c>
      <c r="H206" s="108">
        <f>SUM(H193:H205)</f>
        <v>0</v>
      </c>
      <c r="I206" s="68"/>
      <c r="J206" s="68"/>
    </row>
    <row r="207" spans="7:8" ht="12.75">
      <c r="G207" s="35" t="s">
        <v>72</v>
      </c>
      <c r="H207" s="108">
        <f>H206-G206</f>
        <v>0</v>
      </c>
    </row>
    <row r="210" spans="2:3" ht="12.75">
      <c r="B210" s="18" t="s">
        <v>172</v>
      </c>
      <c r="C210" s="16" t="s">
        <v>148</v>
      </c>
    </row>
    <row r="211" ht="12.75">
      <c r="B211" s="20" t="s">
        <v>156</v>
      </c>
    </row>
    <row r="212" spans="1:11" ht="12.75">
      <c r="A212" s="46"/>
      <c r="B212" s="20" t="s">
        <v>157</v>
      </c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ht="38.25">
      <c r="A213" s="22" t="s">
        <v>8</v>
      </c>
      <c r="B213" s="22" t="s">
        <v>1</v>
      </c>
      <c r="C213" s="22" t="s">
        <v>2</v>
      </c>
      <c r="D213" s="22" t="s">
        <v>3</v>
      </c>
      <c r="E213" s="22" t="s">
        <v>9</v>
      </c>
      <c r="F213" s="22" t="s">
        <v>11</v>
      </c>
      <c r="G213" s="23" t="s">
        <v>4</v>
      </c>
      <c r="H213" s="23" t="s">
        <v>5</v>
      </c>
      <c r="I213" s="22" t="s">
        <v>10</v>
      </c>
      <c r="J213" s="22" t="s">
        <v>12</v>
      </c>
      <c r="K213" s="24" t="s">
        <v>6</v>
      </c>
    </row>
    <row r="214" spans="1:11" ht="12.75">
      <c r="A214" s="29">
        <v>1</v>
      </c>
      <c r="B214" s="75" t="s">
        <v>152</v>
      </c>
      <c r="C214" s="29" t="s">
        <v>81</v>
      </c>
      <c r="D214" s="27">
        <v>150</v>
      </c>
      <c r="E214" s="107"/>
      <c r="F214" s="107">
        <f>E214*I214+E214</f>
        <v>0</v>
      </c>
      <c r="G214" s="107">
        <f>ROUND(D214*E214,2)</f>
        <v>0</v>
      </c>
      <c r="H214" s="107">
        <f>ROUND(D214*F214,2)</f>
        <v>0</v>
      </c>
      <c r="I214" s="28"/>
      <c r="J214" s="1"/>
      <c r="K214" s="29"/>
    </row>
    <row r="215" spans="1:8" ht="12.75" customHeight="1">
      <c r="A215" s="110" t="s">
        <v>17</v>
      </c>
      <c r="B215" s="111"/>
      <c r="C215" s="111"/>
      <c r="D215" s="111"/>
      <c r="E215" s="111"/>
      <c r="F215" s="112"/>
      <c r="G215" s="108">
        <f>SUM(G214)</f>
        <v>0</v>
      </c>
      <c r="H215" s="108">
        <f>SUM(H214)</f>
        <v>0</v>
      </c>
    </row>
    <row r="216" spans="7:8" ht="12.75">
      <c r="G216" s="35" t="s">
        <v>72</v>
      </c>
      <c r="H216" s="108">
        <f>H215-G215</f>
        <v>0</v>
      </c>
    </row>
    <row r="218" spans="2:3" ht="12.75">
      <c r="B218" s="16"/>
      <c r="C218" s="16"/>
    </row>
    <row r="219" spans="1:11" ht="12.75">
      <c r="A219" s="16"/>
      <c r="B219" s="18" t="s">
        <v>82</v>
      </c>
      <c r="C219" s="16" t="s">
        <v>148</v>
      </c>
      <c r="D219" s="16"/>
      <c r="E219" s="16"/>
      <c r="F219" s="16"/>
      <c r="G219" s="76"/>
      <c r="H219" s="76"/>
      <c r="I219" s="16"/>
      <c r="J219" s="16"/>
      <c r="K219" s="77"/>
    </row>
    <row r="220" spans="1:11" ht="12.75">
      <c r="A220" s="16"/>
      <c r="B220" s="20" t="s">
        <v>83</v>
      </c>
      <c r="C220" s="16"/>
      <c r="D220" s="16"/>
      <c r="E220" s="16"/>
      <c r="F220" s="16"/>
      <c r="G220" s="76"/>
      <c r="H220" s="76"/>
      <c r="I220" s="16"/>
      <c r="J220" s="16"/>
      <c r="K220" s="77"/>
    </row>
    <row r="221" spans="1:11" ht="12.75">
      <c r="A221" s="16"/>
      <c r="B221" s="20" t="s">
        <v>170</v>
      </c>
      <c r="C221" s="16"/>
      <c r="D221" s="78"/>
      <c r="E221" s="79"/>
      <c r="F221" s="80"/>
      <c r="G221" s="80"/>
      <c r="H221" s="80"/>
      <c r="I221" s="81"/>
      <c r="J221" s="16"/>
      <c r="K221" s="77"/>
    </row>
    <row r="222" spans="1:11" ht="38.25">
      <c r="A222" s="21" t="s">
        <v>8</v>
      </c>
      <c r="B222" s="21" t="s">
        <v>1</v>
      </c>
      <c r="C222" s="22" t="s">
        <v>2</v>
      </c>
      <c r="D222" s="22" t="s">
        <v>3</v>
      </c>
      <c r="E222" s="22" t="s">
        <v>9</v>
      </c>
      <c r="F222" s="22" t="s">
        <v>11</v>
      </c>
      <c r="G222" s="23" t="s">
        <v>4</v>
      </c>
      <c r="H222" s="23" t="s">
        <v>5</v>
      </c>
      <c r="I222" s="22" t="s">
        <v>10</v>
      </c>
      <c r="J222" s="22" t="s">
        <v>12</v>
      </c>
      <c r="K222" s="24" t="s">
        <v>6</v>
      </c>
    </row>
    <row r="223" spans="1:11" ht="12.75">
      <c r="A223" s="29">
        <v>1</v>
      </c>
      <c r="B223" s="54" t="s">
        <v>84</v>
      </c>
      <c r="C223" s="55" t="s">
        <v>85</v>
      </c>
      <c r="D223" s="27">
        <v>2800</v>
      </c>
      <c r="E223" s="107"/>
      <c r="F223" s="107">
        <f>E223*I223+E223</f>
        <v>0</v>
      </c>
      <c r="G223" s="107">
        <f>ROUND(D223*E223,2)</f>
        <v>0</v>
      </c>
      <c r="H223" s="107">
        <f>ROUND(D223*F223,2)</f>
        <v>0</v>
      </c>
      <c r="I223" s="28"/>
      <c r="J223" s="82"/>
      <c r="K223" s="27"/>
    </row>
    <row r="224" spans="1:11" ht="12.75" customHeight="1">
      <c r="A224" s="110" t="s">
        <v>17</v>
      </c>
      <c r="B224" s="111"/>
      <c r="C224" s="111"/>
      <c r="D224" s="111"/>
      <c r="E224" s="111"/>
      <c r="F224" s="112"/>
      <c r="G224" s="108">
        <f>SUM(G223)</f>
        <v>0</v>
      </c>
      <c r="H224" s="108">
        <f>SUM(H223)</f>
        <v>0</v>
      </c>
      <c r="I224" s="34"/>
      <c r="J224" s="83"/>
      <c r="K224" s="77"/>
    </row>
    <row r="225" spans="1:11" ht="12.75">
      <c r="A225" s="16"/>
      <c r="B225" s="20"/>
      <c r="C225" s="16"/>
      <c r="D225" s="16"/>
      <c r="E225" s="16"/>
      <c r="F225" s="16"/>
      <c r="G225" s="35" t="s">
        <v>72</v>
      </c>
      <c r="H225" s="108">
        <f>H224-G224</f>
        <v>0</v>
      </c>
      <c r="I225" s="16"/>
      <c r="J225" s="16"/>
      <c r="K225" s="77"/>
    </row>
    <row r="226" spans="1:11" ht="12.75">
      <c r="A226" s="16"/>
      <c r="B226" s="20"/>
      <c r="C226" s="16"/>
      <c r="D226" s="16"/>
      <c r="E226" s="16"/>
      <c r="F226" s="16"/>
      <c r="G226" s="101"/>
      <c r="H226" s="102"/>
      <c r="I226" s="16"/>
      <c r="J226" s="16"/>
      <c r="K226" s="77"/>
    </row>
    <row r="227" spans="1:11" ht="12.75">
      <c r="A227" s="16"/>
      <c r="B227" s="20"/>
      <c r="C227" s="16"/>
      <c r="D227" s="16"/>
      <c r="E227" s="16"/>
      <c r="F227" s="16"/>
      <c r="G227" s="101"/>
      <c r="H227" s="102"/>
      <c r="I227" s="16"/>
      <c r="J227" s="16"/>
      <c r="K227" s="77"/>
    </row>
    <row r="228" spans="2:3" ht="12.75">
      <c r="B228" s="18" t="s">
        <v>86</v>
      </c>
      <c r="C228" s="16" t="s">
        <v>148</v>
      </c>
    </row>
    <row r="229" ht="12.75">
      <c r="B229" s="20" t="s">
        <v>121</v>
      </c>
    </row>
    <row r="230" spans="1:11" ht="12.75">
      <c r="A230" s="16"/>
      <c r="B230" s="20" t="s">
        <v>158</v>
      </c>
      <c r="C230" s="16"/>
      <c r="D230" s="16"/>
      <c r="E230" s="84"/>
      <c r="F230" s="16"/>
      <c r="G230" s="84"/>
      <c r="H230" s="84"/>
      <c r="I230" s="16"/>
      <c r="J230" s="16"/>
      <c r="K230" s="16"/>
    </row>
    <row r="231" spans="1:11" ht="38.25">
      <c r="A231" s="21" t="s">
        <v>8</v>
      </c>
      <c r="B231" s="21" t="s">
        <v>1</v>
      </c>
      <c r="C231" s="22" t="s">
        <v>2</v>
      </c>
      <c r="D231" s="22" t="s">
        <v>3</v>
      </c>
      <c r="E231" s="22" t="s">
        <v>9</v>
      </c>
      <c r="F231" s="22" t="s">
        <v>11</v>
      </c>
      <c r="G231" s="23" t="s">
        <v>4</v>
      </c>
      <c r="H231" s="23" t="s">
        <v>5</v>
      </c>
      <c r="I231" s="22" t="s">
        <v>10</v>
      </c>
      <c r="J231" s="22" t="s">
        <v>12</v>
      </c>
      <c r="K231" s="24" t="s">
        <v>6</v>
      </c>
    </row>
    <row r="232" spans="1:11" ht="12.75">
      <c r="A232" s="29">
        <v>1</v>
      </c>
      <c r="B232" s="54" t="s">
        <v>87</v>
      </c>
      <c r="C232" s="55" t="s">
        <v>173</v>
      </c>
      <c r="D232" s="27">
        <v>15</v>
      </c>
      <c r="E232" s="107"/>
      <c r="F232" s="107">
        <f>E232*I232+E232</f>
        <v>0</v>
      </c>
      <c r="G232" s="107">
        <f>ROUND(D232*E232,2)</f>
        <v>0</v>
      </c>
      <c r="H232" s="107">
        <f>ROUND(D232*F232,2)</f>
        <v>0</v>
      </c>
      <c r="I232" s="28"/>
      <c r="J232" s="22"/>
      <c r="K232" s="22"/>
    </row>
    <row r="233" spans="1:11" ht="12.75">
      <c r="A233" s="29">
        <v>2</v>
      </c>
      <c r="B233" s="54" t="s">
        <v>88</v>
      </c>
      <c r="C233" s="55" t="s">
        <v>89</v>
      </c>
      <c r="D233" s="27">
        <v>15</v>
      </c>
      <c r="E233" s="107"/>
      <c r="F233" s="107">
        <f aca="true" t="shared" si="9" ref="F233:F242">E233*I233+E233</f>
        <v>0</v>
      </c>
      <c r="G233" s="107">
        <f aca="true" t="shared" si="10" ref="G233:G242">ROUND(D233*E233,2)</f>
        <v>0</v>
      </c>
      <c r="H233" s="107">
        <f aca="true" t="shared" si="11" ref="H233:H242">ROUND(D233*F233,2)</f>
        <v>0</v>
      </c>
      <c r="I233" s="28"/>
      <c r="J233" s="22"/>
      <c r="K233" s="22"/>
    </row>
    <row r="234" spans="1:11" ht="12.75">
      <c r="A234" s="29">
        <v>3</v>
      </c>
      <c r="B234" s="54" t="s">
        <v>90</v>
      </c>
      <c r="C234" s="55" t="s">
        <v>18</v>
      </c>
      <c r="D234" s="27">
        <v>50</v>
      </c>
      <c r="E234" s="107"/>
      <c r="F234" s="107">
        <f t="shared" si="9"/>
        <v>0</v>
      </c>
      <c r="G234" s="107">
        <f t="shared" si="10"/>
        <v>0</v>
      </c>
      <c r="H234" s="107">
        <f t="shared" si="11"/>
        <v>0</v>
      </c>
      <c r="I234" s="28"/>
      <c r="J234" s="29"/>
      <c r="K234" s="29"/>
    </row>
    <row r="235" spans="1:11" ht="25.5">
      <c r="A235" s="29">
        <v>4</v>
      </c>
      <c r="B235" s="54" t="s">
        <v>91</v>
      </c>
      <c r="C235" s="55" t="s">
        <v>92</v>
      </c>
      <c r="D235" s="27">
        <v>220</v>
      </c>
      <c r="E235" s="107"/>
      <c r="F235" s="107">
        <f t="shared" si="9"/>
        <v>0</v>
      </c>
      <c r="G235" s="107">
        <f t="shared" si="10"/>
        <v>0</v>
      </c>
      <c r="H235" s="107">
        <f t="shared" si="11"/>
        <v>0</v>
      </c>
      <c r="I235" s="28"/>
      <c r="J235" s="29"/>
      <c r="K235" s="29"/>
    </row>
    <row r="236" spans="1:11" ht="12.75">
      <c r="A236" s="29">
        <v>5</v>
      </c>
      <c r="B236" s="54" t="s">
        <v>93</v>
      </c>
      <c r="C236" s="55" t="s">
        <v>94</v>
      </c>
      <c r="D236" s="27">
        <v>100</v>
      </c>
      <c r="E236" s="107"/>
      <c r="F236" s="107">
        <f t="shared" si="9"/>
        <v>0</v>
      </c>
      <c r="G236" s="107">
        <f t="shared" si="10"/>
        <v>0</v>
      </c>
      <c r="H236" s="107">
        <f t="shared" si="11"/>
        <v>0</v>
      </c>
      <c r="I236" s="28"/>
      <c r="J236" s="29"/>
      <c r="K236" s="29"/>
    </row>
    <row r="237" spans="1:11" ht="12.75">
      <c r="A237" s="29">
        <v>6</v>
      </c>
      <c r="B237" s="54" t="s">
        <v>95</v>
      </c>
      <c r="C237" s="55" t="s">
        <v>96</v>
      </c>
      <c r="D237" s="27">
        <v>2</v>
      </c>
      <c r="E237" s="107"/>
      <c r="F237" s="107">
        <f t="shared" si="9"/>
        <v>0</v>
      </c>
      <c r="G237" s="107">
        <f t="shared" si="10"/>
        <v>0</v>
      </c>
      <c r="H237" s="107">
        <f t="shared" si="11"/>
        <v>0</v>
      </c>
      <c r="I237" s="28"/>
      <c r="J237" s="29"/>
      <c r="K237" s="29"/>
    </row>
    <row r="238" spans="1:11" ht="12.75">
      <c r="A238" s="29">
        <v>7</v>
      </c>
      <c r="B238" s="54" t="s">
        <v>97</v>
      </c>
      <c r="C238" s="55" t="s">
        <v>98</v>
      </c>
      <c r="D238" s="27">
        <v>180</v>
      </c>
      <c r="E238" s="107"/>
      <c r="F238" s="107">
        <f t="shared" si="9"/>
        <v>0</v>
      </c>
      <c r="G238" s="107">
        <f t="shared" si="10"/>
        <v>0</v>
      </c>
      <c r="H238" s="107">
        <f t="shared" si="11"/>
        <v>0</v>
      </c>
      <c r="I238" s="28"/>
      <c r="J238" s="29"/>
      <c r="K238" s="29"/>
    </row>
    <row r="239" spans="1:11" ht="25.5">
      <c r="A239" s="29">
        <v>8</v>
      </c>
      <c r="B239" s="54" t="s">
        <v>99</v>
      </c>
      <c r="C239" s="55" t="s">
        <v>100</v>
      </c>
      <c r="D239" s="27">
        <v>80</v>
      </c>
      <c r="E239" s="107"/>
      <c r="F239" s="107">
        <f t="shared" si="9"/>
        <v>0</v>
      </c>
      <c r="G239" s="107">
        <f t="shared" si="10"/>
        <v>0</v>
      </c>
      <c r="H239" s="107">
        <f t="shared" si="11"/>
        <v>0</v>
      </c>
      <c r="I239" s="28"/>
      <c r="J239" s="29"/>
      <c r="K239" s="29"/>
    </row>
    <row r="240" spans="1:11" ht="12.75">
      <c r="A240" s="29">
        <v>9</v>
      </c>
      <c r="B240" s="54" t="s">
        <v>101</v>
      </c>
      <c r="C240" s="55" t="s">
        <v>102</v>
      </c>
      <c r="D240" s="27">
        <v>160</v>
      </c>
      <c r="E240" s="107"/>
      <c r="F240" s="107">
        <f t="shared" si="9"/>
        <v>0</v>
      </c>
      <c r="G240" s="107">
        <f t="shared" si="10"/>
        <v>0</v>
      </c>
      <c r="H240" s="107">
        <f t="shared" si="11"/>
        <v>0</v>
      </c>
      <c r="I240" s="28"/>
      <c r="J240" s="29"/>
      <c r="K240" s="29"/>
    </row>
    <row r="241" spans="1:11" ht="12.75">
      <c r="A241" s="29">
        <v>10</v>
      </c>
      <c r="B241" s="54" t="s">
        <v>103</v>
      </c>
      <c r="C241" s="55" t="s">
        <v>98</v>
      </c>
      <c r="D241" s="27">
        <v>160</v>
      </c>
      <c r="E241" s="107"/>
      <c r="F241" s="107">
        <f t="shared" si="9"/>
        <v>0</v>
      </c>
      <c r="G241" s="107">
        <f t="shared" si="10"/>
        <v>0</v>
      </c>
      <c r="H241" s="107">
        <f t="shared" si="11"/>
        <v>0</v>
      </c>
      <c r="I241" s="28"/>
      <c r="J241" s="29"/>
      <c r="K241" s="29"/>
    </row>
    <row r="242" spans="1:11" ht="12.75">
      <c r="A242" s="29">
        <v>11</v>
      </c>
      <c r="B242" s="54" t="s">
        <v>104</v>
      </c>
      <c r="C242" s="55" t="s">
        <v>105</v>
      </c>
      <c r="D242" s="27">
        <v>120</v>
      </c>
      <c r="E242" s="107"/>
      <c r="F242" s="107">
        <f t="shared" si="9"/>
        <v>0</v>
      </c>
      <c r="G242" s="107">
        <f t="shared" si="10"/>
        <v>0</v>
      </c>
      <c r="H242" s="107">
        <f t="shared" si="11"/>
        <v>0</v>
      </c>
      <c r="I242" s="28"/>
      <c r="J242" s="29"/>
      <c r="K242" s="29"/>
    </row>
    <row r="243" spans="1:11" ht="12.75" customHeight="1">
      <c r="A243" s="110" t="s">
        <v>17</v>
      </c>
      <c r="B243" s="111"/>
      <c r="C243" s="111"/>
      <c r="D243" s="111"/>
      <c r="E243" s="111"/>
      <c r="F243" s="112"/>
      <c r="G243" s="108">
        <f>SUM(G232:G242)</f>
        <v>0</v>
      </c>
      <c r="H243" s="108">
        <f>SUM(H232:H242)</f>
        <v>0</v>
      </c>
      <c r="I243" s="34"/>
      <c r="J243" s="16"/>
      <c r="K243" s="16"/>
    </row>
    <row r="244" spans="7:8" ht="12.75">
      <c r="G244" s="35" t="s">
        <v>72</v>
      </c>
      <c r="H244" s="108">
        <f>H243-G243</f>
        <v>0</v>
      </c>
    </row>
    <row r="246" spans="1:9" ht="12.75">
      <c r="A246" s="16"/>
      <c r="B246" s="85"/>
      <c r="C246" s="16"/>
      <c r="D246" s="16"/>
      <c r="E246" s="86"/>
      <c r="F246" s="34"/>
      <c r="G246" s="87"/>
      <c r="H246" s="88"/>
      <c r="I246" s="34"/>
    </row>
    <row r="247" spans="1:9" ht="12.75">
      <c r="A247" s="16"/>
      <c r="B247" s="18" t="s">
        <v>106</v>
      </c>
      <c r="C247" s="16" t="s">
        <v>148</v>
      </c>
      <c r="D247" s="16"/>
      <c r="E247" s="86"/>
      <c r="F247" s="16"/>
      <c r="G247" s="86"/>
      <c r="H247" s="86"/>
      <c r="I247" s="16"/>
    </row>
    <row r="248" spans="1:9" ht="12.75">
      <c r="A248" s="16"/>
      <c r="B248" s="20" t="s">
        <v>146</v>
      </c>
      <c r="D248" s="16"/>
      <c r="E248" s="86"/>
      <c r="F248" s="16"/>
      <c r="G248" s="86"/>
      <c r="H248" s="86"/>
      <c r="I248" s="16"/>
    </row>
    <row r="249" spans="1:9" ht="12.75">
      <c r="A249" s="16"/>
      <c r="B249" s="20" t="s">
        <v>171</v>
      </c>
      <c r="C249" s="16"/>
      <c r="D249" s="16"/>
      <c r="E249" s="86"/>
      <c r="F249" s="16"/>
      <c r="G249" s="86"/>
      <c r="H249" s="86"/>
      <c r="I249" s="16"/>
    </row>
    <row r="250" spans="1:11" ht="38.25">
      <c r="A250" s="21" t="s">
        <v>8</v>
      </c>
      <c r="B250" s="21" t="s">
        <v>1</v>
      </c>
      <c r="C250" s="22" t="s">
        <v>2</v>
      </c>
      <c r="D250" s="22" t="s">
        <v>3</v>
      </c>
      <c r="E250" s="22" t="s">
        <v>9</v>
      </c>
      <c r="F250" s="22" t="s">
        <v>11</v>
      </c>
      <c r="G250" s="23" t="s">
        <v>4</v>
      </c>
      <c r="H250" s="23" t="s">
        <v>5</v>
      </c>
      <c r="I250" s="22" t="s">
        <v>10</v>
      </c>
      <c r="J250" s="22" t="s">
        <v>12</v>
      </c>
      <c r="K250" s="24" t="s">
        <v>6</v>
      </c>
    </row>
    <row r="251" spans="1:11" ht="25.5">
      <c r="A251" s="29">
        <v>1</v>
      </c>
      <c r="B251" s="54" t="s">
        <v>107</v>
      </c>
      <c r="C251" s="55" t="s">
        <v>108</v>
      </c>
      <c r="D251" s="27">
        <v>120</v>
      </c>
      <c r="E251" s="107"/>
      <c r="F251" s="107">
        <f aca="true" t="shared" si="12" ref="F251:F256">E251*I251+E251</f>
        <v>0</v>
      </c>
      <c r="G251" s="107">
        <f aca="true" t="shared" si="13" ref="G251:G256">ROUND(D251*E251,2)</f>
        <v>0</v>
      </c>
      <c r="H251" s="107">
        <f aca="true" t="shared" si="14" ref="H251:H256">ROUND(D251*F251,2)</f>
        <v>0</v>
      </c>
      <c r="I251" s="28"/>
      <c r="J251" s="89"/>
      <c r="K251" s="89"/>
    </row>
    <row r="252" spans="1:11" ht="25.5">
      <c r="A252" s="29">
        <v>2</v>
      </c>
      <c r="B252" s="54" t="s">
        <v>109</v>
      </c>
      <c r="C252" s="55" t="s">
        <v>108</v>
      </c>
      <c r="D252" s="27">
        <v>20</v>
      </c>
      <c r="E252" s="107"/>
      <c r="F252" s="107">
        <f t="shared" si="12"/>
        <v>0</v>
      </c>
      <c r="G252" s="107">
        <f t="shared" si="13"/>
        <v>0</v>
      </c>
      <c r="H252" s="107">
        <f t="shared" si="14"/>
        <v>0</v>
      </c>
      <c r="I252" s="28"/>
      <c r="J252" s="89"/>
      <c r="K252" s="89"/>
    </row>
    <row r="253" spans="1:11" ht="25.5">
      <c r="A253" s="29">
        <v>3</v>
      </c>
      <c r="B253" s="54" t="s">
        <v>110</v>
      </c>
      <c r="C253" s="55" t="s">
        <v>108</v>
      </c>
      <c r="D253" s="27">
        <v>10</v>
      </c>
      <c r="E253" s="107"/>
      <c r="F253" s="107">
        <f t="shared" si="12"/>
        <v>0</v>
      </c>
      <c r="G253" s="107">
        <f t="shared" si="13"/>
        <v>0</v>
      </c>
      <c r="H253" s="107">
        <f t="shared" si="14"/>
        <v>0</v>
      </c>
      <c r="I253" s="28"/>
      <c r="J253" s="89"/>
      <c r="K253" s="89"/>
    </row>
    <row r="254" spans="1:11" ht="25.5">
      <c r="A254" s="29">
        <v>4</v>
      </c>
      <c r="B254" s="54" t="s">
        <v>111</v>
      </c>
      <c r="C254" s="55" t="s">
        <v>108</v>
      </c>
      <c r="D254" s="27">
        <v>50</v>
      </c>
      <c r="E254" s="107"/>
      <c r="F254" s="107">
        <f t="shared" si="12"/>
        <v>0</v>
      </c>
      <c r="G254" s="107">
        <f t="shared" si="13"/>
        <v>0</v>
      </c>
      <c r="H254" s="107">
        <f t="shared" si="14"/>
        <v>0</v>
      </c>
      <c r="I254" s="28"/>
      <c r="J254" s="89"/>
      <c r="K254" s="89"/>
    </row>
    <row r="255" spans="1:11" ht="25.5">
      <c r="A255" s="29">
        <v>5</v>
      </c>
      <c r="B255" s="54" t="s">
        <v>112</v>
      </c>
      <c r="C255" s="55" t="s">
        <v>108</v>
      </c>
      <c r="D255" s="27">
        <v>10</v>
      </c>
      <c r="E255" s="107"/>
      <c r="F255" s="107">
        <f t="shared" si="12"/>
        <v>0</v>
      </c>
      <c r="G255" s="107">
        <f t="shared" si="13"/>
        <v>0</v>
      </c>
      <c r="H255" s="107">
        <f t="shared" si="14"/>
        <v>0</v>
      </c>
      <c r="I255" s="28"/>
      <c r="J255" s="89"/>
      <c r="K255" s="89"/>
    </row>
    <row r="256" spans="1:11" ht="25.5">
      <c r="A256" s="29">
        <v>6</v>
      </c>
      <c r="B256" s="54" t="s">
        <v>113</v>
      </c>
      <c r="C256" s="55" t="s">
        <v>108</v>
      </c>
      <c r="D256" s="27">
        <v>120</v>
      </c>
      <c r="E256" s="107"/>
      <c r="F256" s="107">
        <f t="shared" si="12"/>
        <v>0</v>
      </c>
      <c r="G256" s="107">
        <f t="shared" si="13"/>
        <v>0</v>
      </c>
      <c r="H256" s="107">
        <f t="shared" si="14"/>
        <v>0</v>
      </c>
      <c r="I256" s="28"/>
      <c r="J256" s="89"/>
      <c r="K256" s="89"/>
    </row>
    <row r="257" spans="1:9" ht="12.75" customHeight="1">
      <c r="A257" s="110" t="s">
        <v>17</v>
      </c>
      <c r="B257" s="111"/>
      <c r="C257" s="111"/>
      <c r="D257" s="111"/>
      <c r="E257" s="111"/>
      <c r="F257" s="112"/>
      <c r="G257" s="108">
        <f>SUM(G251:G256)</f>
        <v>0</v>
      </c>
      <c r="H257" s="108">
        <f>SUM(H251:H256)</f>
        <v>0</v>
      </c>
      <c r="I257" s="34"/>
    </row>
    <row r="258" spans="1:9" ht="12.75">
      <c r="A258" s="16"/>
      <c r="B258" s="85"/>
      <c r="C258" s="16"/>
      <c r="D258" s="16"/>
      <c r="E258" s="86"/>
      <c r="F258" s="34"/>
      <c r="G258" s="35" t="s">
        <v>72</v>
      </c>
      <c r="H258" s="108">
        <f>H257-G257</f>
        <v>0</v>
      </c>
      <c r="I258" s="34"/>
    </row>
    <row r="260" ht="12.75">
      <c r="A260" s="16"/>
    </row>
    <row r="262" spans="1:11" ht="12.75">
      <c r="A262" s="16"/>
      <c r="B262" s="18" t="s">
        <v>114</v>
      </c>
      <c r="C262" s="16" t="s">
        <v>148</v>
      </c>
      <c r="D262" s="16"/>
      <c r="E262" s="16"/>
      <c r="F262" s="16"/>
      <c r="G262" s="16"/>
      <c r="H262" s="16"/>
      <c r="I262" s="16"/>
      <c r="J262" s="16"/>
      <c r="K262" s="90"/>
    </row>
    <row r="263" spans="1:11" ht="12.75">
      <c r="A263" s="16"/>
      <c r="B263" s="20" t="s">
        <v>115</v>
      </c>
      <c r="C263" s="16"/>
      <c r="D263" s="16"/>
      <c r="E263" s="16"/>
      <c r="F263" s="16"/>
      <c r="G263" s="16"/>
      <c r="H263" s="16"/>
      <c r="I263" s="16"/>
      <c r="J263" s="16"/>
      <c r="K263" s="90"/>
    </row>
    <row r="264" spans="1:11" ht="12.75">
      <c r="A264" s="16"/>
      <c r="B264" s="20" t="s">
        <v>160</v>
      </c>
      <c r="C264" s="16"/>
      <c r="D264" s="16"/>
      <c r="E264" s="16"/>
      <c r="F264" s="16"/>
      <c r="G264" s="16"/>
      <c r="H264" s="16"/>
      <c r="I264" s="16"/>
      <c r="J264" s="16"/>
      <c r="K264" s="90"/>
    </row>
    <row r="265" spans="1:11" ht="38.25">
      <c r="A265" s="21" t="s">
        <v>8</v>
      </c>
      <c r="B265" s="21" t="s">
        <v>1</v>
      </c>
      <c r="C265" s="22" t="s">
        <v>2</v>
      </c>
      <c r="D265" s="22" t="s">
        <v>3</v>
      </c>
      <c r="E265" s="22" t="s">
        <v>9</v>
      </c>
      <c r="F265" s="22" t="s">
        <v>11</v>
      </c>
      <c r="G265" s="23" t="s">
        <v>4</v>
      </c>
      <c r="H265" s="23" t="s">
        <v>5</v>
      </c>
      <c r="I265" s="22" t="s">
        <v>10</v>
      </c>
      <c r="J265" s="22" t="s">
        <v>12</v>
      </c>
      <c r="K265" s="24" t="s">
        <v>6</v>
      </c>
    </row>
    <row r="266" spans="1:11" ht="12.75">
      <c r="A266" s="29">
        <v>1</v>
      </c>
      <c r="B266" s="54" t="s">
        <v>116</v>
      </c>
      <c r="C266" s="55" t="s">
        <v>191</v>
      </c>
      <c r="D266" s="27">
        <v>1400</v>
      </c>
      <c r="E266" s="107"/>
      <c r="F266" s="107">
        <f>E266*I266+E266</f>
        <v>0</v>
      </c>
      <c r="G266" s="107">
        <f>ROUND(D266*E266,2)</f>
        <v>0</v>
      </c>
      <c r="H266" s="107">
        <f>ROUND(D266*F266,2)</f>
        <v>0</v>
      </c>
      <c r="I266" s="91"/>
      <c r="J266" s="29"/>
      <c r="K266" s="30"/>
    </row>
    <row r="267" spans="1:11" ht="12.75" customHeight="1">
      <c r="A267" s="110" t="s">
        <v>17</v>
      </c>
      <c r="B267" s="111"/>
      <c r="C267" s="111"/>
      <c r="D267" s="111"/>
      <c r="E267" s="111"/>
      <c r="F267" s="112"/>
      <c r="G267" s="108">
        <f>SUM(G266)</f>
        <v>0</v>
      </c>
      <c r="H267" s="108">
        <f>SUM(H266)</f>
        <v>0</v>
      </c>
      <c r="I267" s="34"/>
      <c r="J267" s="16"/>
      <c r="K267" s="90"/>
    </row>
    <row r="268" spans="7:8" ht="12.75">
      <c r="G268" s="35" t="s">
        <v>72</v>
      </c>
      <c r="H268" s="108">
        <f>H267-G267</f>
        <v>0</v>
      </c>
    </row>
    <row r="271" spans="2:3" ht="12.75">
      <c r="B271" s="18" t="s">
        <v>117</v>
      </c>
      <c r="C271" s="16" t="s">
        <v>148</v>
      </c>
    </row>
    <row r="272" spans="1:11" ht="12.75">
      <c r="A272" s="16"/>
      <c r="B272" s="20" t="s">
        <v>115</v>
      </c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ht="12.75">
      <c r="A273" s="16"/>
      <c r="B273" s="20" t="s">
        <v>160</v>
      </c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1:11" ht="38.25">
      <c r="A274" s="21" t="s">
        <v>8</v>
      </c>
      <c r="B274" s="21" t="s">
        <v>1</v>
      </c>
      <c r="C274" s="22" t="s">
        <v>2</v>
      </c>
      <c r="D274" s="22" t="s">
        <v>3</v>
      </c>
      <c r="E274" s="22" t="s">
        <v>9</v>
      </c>
      <c r="F274" s="22" t="s">
        <v>11</v>
      </c>
      <c r="G274" s="23" t="s">
        <v>4</v>
      </c>
      <c r="H274" s="23" t="s">
        <v>5</v>
      </c>
      <c r="I274" s="22" t="s">
        <v>10</v>
      </c>
      <c r="J274" s="22" t="s">
        <v>12</v>
      </c>
      <c r="K274" s="24" t="s">
        <v>6</v>
      </c>
    </row>
    <row r="275" spans="1:11" ht="12.75">
      <c r="A275" s="29">
        <v>1</v>
      </c>
      <c r="B275" s="54" t="s">
        <v>175</v>
      </c>
      <c r="C275" s="55" t="s">
        <v>118</v>
      </c>
      <c r="D275" s="27">
        <v>300</v>
      </c>
      <c r="E275" s="107"/>
      <c r="F275" s="107">
        <f>E275*I275+E275</f>
        <v>0</v>
      </c>
      <c r="G275" s="107">
        <f>ROUND(D275*E275,2)</f>
        <v>0</v>
      </c>
      <c r="H275" s="107">
        <f>ROUND(D275*F275,2)</f>
        <v>0</v>
      </c>
      <c r="I275" s="28"/>
      <c r="J275" s="29"/>
      <c r="K275" s="29"/>
    </row>
    <row r="276" spans="1:11" ht="12.75">
      <c r="A276" s="29">
        <v>2</v>
      </c>
      <c r="B276" s="54" t="s">
        <v>194</v>
      </c>
      <c r="C276" s="55" t="s">
        <v>119</v>
      </c>
      <c r="D276" s="27">
        <v>240</v>
      </c>
      <c r="E276" s="107"/>
      <c r="F276" s="107">
        <f>E276*I276+E276</f>
        <v>0</v>
      </c>
      <c r="G276" s="107">
        <f>ROUND(D276*E276,2)</f>
        <v>0</v>
      </c>
      <c r="H276" s="107">
        <f>ROUND(D276*F276,2)</f>
        <v>0</v>
      </c>
      <c r="I276" s="28"/>
      <c r="J276" s="29"/>
      <c r="K276" s="29"/>
    </row>
    <row r="277" spans="1:11" ht="12.75" customHeight="1">
      <c r="A277" s="110" t="s">
        <v>17</v>
      </c>
      <c r="B277" s="111"/>
      <c r="C277" s="111"/>
      <c r="D277" s="111"/>
      <c r="E277" s="111"/>
      <c r="F277" s="112"/>
      <c r="G277" s="108">
        <f>SUM(G275:G276)</f>
        <v>0</v>
      </c>
      <c r="H277" s="108">
        <f>SUM(H275:H276)</f>
        <v>0</v>
      </c>
      <c r="I277" s="34"/>
      <c r="J277" s="16"/>
      <c r="K277" s="16"/>
    </row>
    <row r="278" spans="1:11" ht="12.75">
      <c r="A278" s="34"/>
      <c r="B278" s="34"/>
      <c r="C278" s="34"/>
      <c r="D278" s="34"/>
      <c r="E278" s="92"/>
      <c r="F278" s="34"/>
      <c r="G278" s="35" t="s">
        <v>72</v>
      </c>
      <c r="H278" s="108">
        <f>H277-G277</f>
        <v>0</v>
      </c>
      <c r="I278" s="34"/>
      <c r="J278" s="16"/>
      <c r="K278" s="16"/>
    </row>
    <row r="279" spans="1:11" ht="12.75">
      <c r="A279" s="34"/>
      <c r="B279" s="34"/>
      <c r="C279" s="34"/>
      <c r="D279" s="34"/>
      <c r="E279" s="92"/>
      <c r="F279" s="34"/>
      <c r="G279" s="101"/>
      <c r="H279" s="102"/>
      <c r="I279" s="34"/>
      <c r="J279" s="16"/>
      <c r="K279" s="16"/>
    </row>
    <row r="280" spans="1:11" ht="12.75">
      <c r="A280" s="34"/>
      <c r="B280" s="34"/>
      <c r="C280" s="34"/>
      <c r="D280" s="34"/>
      <c r="E280" s="92"/>
      <c r="F280" s="34"/>
      <c r="G280" s="101"/>
      <c r="H280" s="102"/>
      <c r="I280" s="34"/>
      <c r="J280" s="16"/>
      <c r="K280" s="16"/>
    </row>
    <row r="281" spans="2:3" ht="12.75">
      <c r="B281" s="18" t="s">
        <v>120</v>
      </c>
      <c r="C281" s="16" t="s">
        <v>148</v>
      </c>
    </row>
    <row r="282" spans="1:11" ht="12.75">
      <c r="A282" s="16"/>
      <c r="B282" s="20" t="s">
        <v>121</v>
      </c>
      <c r="C282" s="16"/>
      <c r="D282" s="16"/>
      <c r="E282" s="16"/>
      <c r="F282" s="16"/>
      <c r="G282" s="76"/>
      <c r="H282" s="76"/>
      <c r="I282" s="16"/>
      <c r="J282" s="16"/>
      <c r="K282" s="77"/>
    </row>
    <row r="283" spans="1:11" ht="12.75">
      <c r="A283" s="16"/>
      <c r="B283" s="20" t="s">
        <v>162</v>
      </c>
      <c r="C283" s="16"/>
      <c r="D283" s="16"/>
      <c r="E283" s="16"/>
      <c r="F283" s="16"/>
      <c r="G283" s="76"/>
      <c r="H283" s="76"/>
      <c r="I283" s="16"/>
      <c r="J283" s="16"/>
      <c r="K283" s="77"/>
    </row>
    <row r="284" spans="1:11" ht="38.25">
      <c r="A284" s="21" t="s">
        <v>8</v>
      </c>
      <c r="B284" s="21" t="s">
        <v>1</v>
      </c>
      <c r="C284" s="22" t="s">
        <v>2</v>
      </c>
      <c r="D284" s="22" t="s">
        <v>3</v>
      </c>
      <c r="E284" s="22" t="s">
        <v>9</v>
      </c>
      <c r="F284" s="22" t="s">
        <v>11</v>
      </c>
      <c r="G284" s="23" t="s">
        <v>4</v>
      </c>
      <c r="H284" s="23" t="s">
        <v>5</v>
      </c>
      <c r="I284" s="22" t="s">
        <v>10</v>
      </c>
      <c r="J284" s="22" t="s">
        <v>12</v>
      </c>
      <c r="K284" s="24" t="s">
        <v>6</v>
      </c>
    </row>
    <row r="285" spans="1:11" ht="12.75">
      <c r="A285" s="29">
        <v>1</v>
      </c>
      <c r="B285" s="54" t="s">
        <v>122</v>
      </c>
      <c r="C285" s="55" t="s">
        <v>192</v>
      </c>
      <c r="D285" s="27">
        <v>80</v>
      </c>
      <c r="E285" s="107"/>
      <c r="F285" s="107">
        <f>E285*I285+E285</f>
        <v>0</v>
      </c>
      <c r="G285" s="107">
        <f>ROUND(D285*E285,2)</f>
        <v>0</v>
      </c>
      <c r="H285" s="107">
        <f>ROUND(D285*F285,2)</f>
        <v>0</v>
      </c>
      <c r="I285" s="28"/>
      <c r="J285" s="82"/>
      <c r="K285" s="27"/>
    </row>
    <row r="286" spans="1:11" ht="12.75" customHeight="1">
      <c r="A286" s="110" t="s">
        <v>17</v>
      </c>
      <c r="B286" s="111"/>
      <c r="C286" s="111"/>
      <c r="D286" s="111"/>
      <c r="E286" s="111"/>
      <c r="F286" s="112"/>
      <c r="G286" s="108">
        <f>SUM(G285)</f>
        <v>0</v>
      </c>
      <c r="H286" s="108">
        <f>SUM(H285)</f>
        <v>0</v>
      </c>
      <c r="I286" s="34"/>
      <c r="J286" s="83"/>
      <c r="K286" s="77"/>
    </row>
    <row r="287" spans="7:8" ht="12.75">
      <c r="G287" s="35" t="s">
        <v>72</v>
      </c>
      <c r="H287" s="108">
        <f>H286-G286</f>
        <v>0</v>
      </c>
    </row>
    <row r="290" spans="1:11" ht="12.75">
      <c r="A290" s="16"/>
      <c r="B290" s="18" t="s">
        <v>123</v>
      </c>
      <c r="C290" s="16" t="s">
        <v>148</v>
      </c>
      <c r="D290" s="16"/>
      <c r="E290" s="16"/>
      <c r="F290" s="16"/>
      <c r="G290" s="16"/>
      <c r="H290" s="16"/>
      <c r="I290" s="16"/>
      <c r="J290" s="16"/>
      <c r="K290" s="16"/>
    </row>
    <row r="291" spans="1:11" ht="12.75">
      <c r="A291" s="16"/>
      <c r="B291" s="20" t="s">
        <v>124</v>
      </c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1:11" ht="12.75">
      <c r="A292" s="16"/>
      <c r="B292" s="20" t="s">
        <v>161</v>
      </c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1:11" ht="38.25">
      <c r="A293" s="21" t="s">
        <v>8</v>
      </c>
      <c r="B293" s="21" t="s">
        <v>1</v>
      </c>
      <c r="C293" s="22" t="s">
        <v>2</v>
      </c>
      <c r="D293" s="22" t="s">
        <v>3</v>
      </c>
      <c r="E293" s="22" t="s">
        <v>9</v>
      </c>
      <c r="F293" s="22" t="s">
        <v>11</v>
      </c>
      <c r="G293" s="23" t="s">
        <v>4</v>
      </c>
      <c r="H293" s="23" t="s">
        <v>5</v>
      </c>
      <c r="I293" s="22" t="s">
        <v>10</v>
      </c>
      <c r="J293" s="22" t="s">
        <v>12</v>
      </c>
      <c r="K293" s="24" t="s">
        <v>6</v>
      </c>
    </row>
    <row r="294" spans="1:11" ht="12.75">
      <c r="A294" s="29">
        <v>1</v>
      </c>
      <c r="B294" s="54" t="s">
        <v>125</v>
      </c>
      <c r="C294" s="55" t="s">
        <v>126</v>
      </c>
      <c r="D294" s="27">
        <v>4</v>
      </c>
      <c r="E294" s="107"/>
      <c r="F294" s="107">
        <f>E294*I294+E294</f>
        <v>0</v>
      </c>
      <c r="G294" s="107">
        <f>ROUND(D294*E294,2)</f>
        <v>0</v>
      </c>
      <c r="H294" s="107">
        <f>ROUND(D294*F294,2)</f>
        <v>0</v>
      </c>
      <c r="I294" s="28"/>
      <c r="J294" s="29"/>
      <c r="K294" s="29"/>
    </row>
    <row r="295" spans="1:11" ht="12.75" customHeight="1">
      <c r="A295" s="110" t="s">
        <v>17</v>
      </c>
      <c r="B295" s="111"/>
      <c r="C295" s="111"/>
      <c r="D295" s="111"/>
      <c r="E295" s="111"/>
      <c r="F295" s="112"/>
      <c r="G295" s="108">
        <f>SUM(G294)</f>
        <v>0</v>
      </c>
      <c r="H295" s="108">
        <f>SUM(H294)</f>
        <v>0</v>
      </c>
      <c r="I295" s="34"/>
      <c r="J295" s="16"/>
      <c r="K295" s="16"/>
    </row>
    <row r="296" spans="1:11" ht="12.75">
      <c r="A296" s="16"/>
      <c r="B296" s="93"/>
      <c r="C296" s="16"/>
      <c r="D296" s="16"/>
      <c r="E296" s="16"/>
      <c r="F296" s="34"/>
      <c r="G296" s="35" t="s">
        <v>72</v>
      </c>
      <c r="H296" s="108">
        <f>H295-G295</f>
        <v>0</v>
      </c>
      <c r="I296" s="34"/>
      <c r="J296" s="16"/>
      <c r="K296" s="16"/>
    </row>
    <row r="299" spans="1:11" ht="12.75">
      <c r="A299" s="16"/>
      <c r="B299" s="18" t="s">
        <v>127</v>
      </c>
      <c r="C299" s="16" t="s">
        <v>148</v>
      </c>
      <c r="D299" s="16"/>
      <c r="E299" s="16"/>
      <c r="F299" s="16"/>
      <c r="G299" s="16"/>
      <c r="H299" s="16"/>
      <c r="I299" s="16"/>
      <c r="J299" s="16"/>
      <c r="K299" s="16"/>
    </row>
    <row r="300" spans="1:11" ht="12.75">
      <c r="A300" s="16"/>
      <c r="B300" s="20" t="s">
        <v>115</v>
      </c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1:11" ht="12.75">
      <c r="A301" s="16"/>
      <c r="B301" s="20" t="s">
        <v>160</v>
      </c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1:11" ht="38.25">
      <c r="A302" s="21" t="s">
        <v>8</v>
      </c>
      <c r="B302" s="21" t="s">
        <v>1</v>
      </c>
      <c r="C302" s="22" t="s">
        <v>2</v>
      </c>
      <c r="D302" s="22" t="s">
        <v>3</v>
      </c>
      <c r="E302" s="22" t="s">
        <v>9</v>
      </c>
      <c r="F302" s="22" t="s">
        <v>11</v>
      </c>
      <c r="G302" s="23" t="s">
        <v>4</v>
      </c>
      <c r="H302" s="23" t="s">
        <v>5</v>
      </c>
      <c r="I302" s="22" t="s">
        <v>10</v>
      </c>
      <c r="J302" s="22" t="s">
        <v>12</v>
      </c>
      <c r="K302" s="24" t="s">
        <v>6</v>
      </c>
    </row>
    <row r="303" spans="1:11" ht="12.75">
      <c r="A303" s="29">
        <v>1</v>
      </c>
      <c r="B303" s="54" t="s">
        <v>128</v>
      </c>
      <c r="C303" s="55" t="s">
        <v>191</v>
      </c>
      <c r="D303" s="27">
        <v>15000</v>
      </c>
      <c r="E303" s="107"/>
      <c r="F303" s="107">
        <f>E303*I303+E303</f>
        <v>0</v>
      </c>
      <c r="G303" s="107">
        <f>ROUND(D303*E303,2)</f>
        <v>0</v>
      </c>
      <c r="H303" s="107">
        <f>ROUND(D303*F303,2)</f>
        <v>0</v>
      </c>
      <c r="I303" s="28"/>
      <c r="J303" s="29"/>
      <c r="K303" s="94"/>
    </row>
    <row r="304" spans="1:11" ht="12.75" customHeight="1">
      <c r="A304" s="110" t="s">
        <v>17</v>
      </c>
      <c r="B304" s="111"/>
      <c r="C304" s="111"/>
      <c r="D304" s="111"/>
      <c r="E304" s="111"/>
      <c r="F304" s="112"/>
      <c r="G304" s="108">
        <f>SUM(G303)</f>
        <v>0</v>
      </c>
      <c r="H304" s="108">
        <f>SUM(H303)</f>
        <v>0</v>
      </c>
      <c r="I304" s="34"/>
      <c r="J304" s="16"/>
      <c r="K304" s="16"/>
    </row>
    <row r="305" spans="1:8" ht="12.75">
      <c r="A305" s="16"/>
      <c r="B305" s="85"/>
      <c r="C305" s="16"/>
      <c r="D305" s="16"/>
      <c r="E305" s="16"/>
      <c r="G305" s="35" t="s">
        <v>72</v>
      </c>
      <c r="H305" s="108">
        <f>H304-G304</f>
        <v>0</v>
      </c>
    </row>
    <row r="306" s="16" customFormat="1" ht="12.75"/>
    <row r="308" spans="1:5" ht="12.75">
      <c r="A308" s="16"/>
      <c r="B308" s="18" t="s">
        <v>129</v>
      </c>
      <c r="C308" s="16" t="s">
        <v>148</v>
      </c>
      <c r="D308" s="16"/>
      <c r="E308" s="16"/>
    </row>
    <row r="309" spans="1:5" ht="12.75">
      <c r="A309" s="16"/>
      <c r="B309" s="20" t="s">
        <v>144</v>
      </c>
      <c r="C309" s="16"/>
      <c r="D309" s="16"/>
      <c r="E309" s="16"/>
    </row>
    <row r="310" spans="1:5" ht="12.75">
      <c r="A310" s="16"/>
      <c r="B310" s="20" t="s">
        <v>158</v>
      </c>
      <c r="C310" s="16"/>
      <c r="D310" s="16"/>
      <c r="E310" s="16"/>
    </row>
    <row r="311" spans="1:11" ht="38.25">
      <c r="A311" s="21" t="s">
        <v>8</v>
      </c>
      <c r="B311" s="21" t="s">
        <v>1</v>
      </c>
      <c r="C311" s="22" t="s">
        <v>2</v>
      </c>
      <c r="D311" s="22" t="s">
        <v>3</v>
      </c>
      <c r="E311" s="22" t="s">
        <v>9</v>
      </c>
      <c r="F311" s="22" t="s">
        <v>11</v>
      </c>
      <c r="G311" s="23" t="s">
        <v>4</v>
      </c>
      <c r="H311" s="23" t="s">
        <v>5</v>
      </c>
      <c r="I311" s="22" t="s">
        <v>10</v>
      </c>
      <c r="J311" s="22" t="s">
        <v>12</v>
      </c>
      <c r="K311" s="24" t="s">
        <v>6</v>
      </c>
    </row>
    <row r="312" spans="1:11" ht="12.75">
      <c r="A312" s="29">
        <v>1</v>
      </c>
      <c r="B312" s="98" t="s">
        <v>142</v>
      </c>
      <c r="C312" s="55" t="s">
        <v>189</v>
      </c>
      <c r="D312" s="27">
        <v>280</v>
      </c>
      <c r="E312" s="107"/>
      <c r="F312" s="107">
        <f>E312*I312+E312</f>
        <v>0</v>
      </c>
      <c r="G312" s="107">
        <f>ROUND(D312*E312,2)</f>
        <v>0</v>
      </c>
      <c r="H312" s="107">
        <f>ROUND(D312*F312,2)</f>
        <v>0</v>
      </c>
      <c r="I312" s="28"/>
      <c r="J312" s="99"/>
      <c r="K312" s="27"/>
    </row>
    <row r="313" spans="1:8" ht="12.75" customHeight="1">
      <c r="A313" s="110" t="s">
        <v>17</v>
      </c>
      <c r="B313" s="111"/>
      <c r="C313" s="111"/>
      <c r="D313" s="111"/>
      <c r="E313" s="111"/>
      <c r="F313" s="112"/>
      <c r="G313" s="108">
        <f>SUM(G312)</f>
        <v>0</v>
      </c>
      <c r="H313" s="108">
        <f>SUM(H312)</f>
        <v>0</v>
      </c>
    </row>
    <row r="314" spans="7:8" ht="12.75">
      <c r="G314" s="35" t="s">
        <v>72</v>
      </c>
      <c r="H314" s="108">
        <f>H313-G313</f>
        <v>0</v>
      </c>
    </row>
    <row r="317" spans="2:3" ht="12.75">
      <c r="B317" s="18" t="s">
        <v>141</v>
      </c>
      <c r="C317" s="16" t="s">
        <v>148</v>
      </c>
    </row>
    <row r="318" spans="1:11" ht="12.75">
      <c r="A318" s="46"/>
      <c r="B318" s="20" t="s">
        <v>144</v>
      </c>
      <c r="C318" s="50"/>
      <c r="D318" s="46"/>
      <c r="E318" s="46"/>
      <c r="F318" s="46"/>
      <c r="G318" s="46"/>
      <c r="H318" s="46"/>
      <c r="I318" s="46"/>
      <c r="J318" s="46"/>
      <c r="K318" s="46"/>
    </row>
    <row r="319" spans="1:11" ht="12.75">
      <c r="A319" s="46"/>
      <c r="B319" s="20" t="s">
        <v>158</v>
      </c>
      <c r="C319" s="46"/>
      <c r="D319" s="46"/>
      <c r="E319" s="46"/>
      <c r="F319" s="46"/>
      <c r="G319" s="46"/>
      <c r="H319" s="46"/>
      <c r="I319" s="46"/>
      <c r="J319" s="46"/>
      <c r="K319" s="46"/>
    </row>
    <row r="320" spans="1:11" ht="38.25">
      <c r="A320" s="51" t="s">
        <v>8</v>
      </c>
      <c r="B320" s="22" t="s">
        <v>1</v>
      </c>
      <c r="C320" s="22" t="s">
        <v>2</v>
      </c>
      <c r="D320" s="22" t="s">
        <v>3</v>
      </c>
      <c r="E320" s="22" t="s">
        <v>9</v>
      </c>
      <c r="F320" s="22" t="s">
        <v>11</v>
      </c>
      <c r="G320" s="23" t="s">
        <v>4</v>
      </c>
      <c r="H320" s="23" t="s">
        <v>5</v>
      </c>
      <c r="I320" s="22" t="s">
        <v>10</v>
      </c>
      <c r="J320" s="22" t="s">
        <v>12</v>
      </c>
      <c r="K320" s="24" t="s">
        <v>6</v>
      </c>
    </row>
    <row r="321" spans="1:11" ht="12.75">
      <c r="A321" s="29">
        <v>1</v>
      </c>
      <c r="B321" s="1" t="s">
        <v>44</v>
      </c>
      <c r="C321" s="29" t="s">
        <v>45</v>
      </c>
      <c r="D321" s="27">
        <v>800</v>
      </c>
      <c r="E321" s="107"/>
      <c r="F321" s="107">
        <f>E321*I321+E321</f>
        <v>0</v>
      </c>
      <c r="G321" s="107">
        <f>ROUND(D321*E321,2)</f>
        <v>0</v>
      </c>
      <c r="H321" s="107">
        <f>ROUND(D321*F321,2)</f>
        <v>0</v>
      </c>
      <c r="I321" s="28"/>
      <c r="J321" s="1"/>
      <c r="K321" s="29"/>
    </row>
    <row r="322" spans="1:11" ht="12.75">
      <c r="A322" s="110" t="s">
        <v>17</v>
      </c>
      <c r="B322" s="111"/>
      <c r="C322" s="111"/>
      <c r="D322" s="111"/>
      <c r="E322" s="111"/>
      <c r="F322" s="112"/>
      <c r="G322" s="108">
        <f>SUM(G321)</f>
        <v>0</v>
      </c>
      <c r="H322" s="108">
        <f>SUM(H321)</f>
        <v>0</v>
      </c>
      <c r="I322" s="49"/>
      <c r="J322" s="46"/>
      <c r="K322" s="46"/>
    </row>
    <row r="323" spans="1:11" ht="12.75">
      <c r="A323" s="46"/>
      <c r="B323" s="48"/>
      <c r="C323" s="46"/>
      <c r="D323" s="46"/>
      <c r="E323" s="46"/>
      <c r="F323" s="46"/>
      <c r="G323" s="35" t="s">
        <v>72</v>
      </c>
      <c r="H323" s="108">
        <f>H322-G322</f>
        <v>0</v>
      </c>
      <c r="I323" s="46"/>
      <c r="J323" s="46"/>
      <c r="K323" s="46"/>
    </row>
    <row r="329" ht="12.75">
      <c r="G329" s="6" t="s">
        <v>195</v>
      </c>
    </row>
    <row r="330" ht="12.75">
      <c r="G330" s="6" t="s">
        <v>196</v>
      </c>
    </row>
    <row r="331" ht="12.75">
      <c r="G331" s="6" t="s">
        <v>197</v>
      </c>
    </row>
  </sheetData>
  <sheetProtection/>
  <mergeCells count="28">
    <mergeCell ref="A304:F304"/>
    <mergeCell ref="A206:F206"/>
    <mergeCell ref="A313:F313"/>
    <mergeCell ref="A267:F267"/>
    <mergeCell ref="A277:F277"/>
    <mergeCell ref="A286:F286"/>
    <mergeCell ref="A295:F295"/>
    <mergeCell ref="A243:F243"/>
    <mergeCell ref="A257:F257"/>
    <mergeCell ref="A67:F67"/>
    <mergeCell ref="A77:F77"/>
    <mergeCell ref="A124:F124"/>
    <mergeCell ref="A105:F105"/>
    <mergeCell ref="A114:F114"/>
    <mergeCell ref="A13:F13"/>
    <mergeCell ref="A22:F22"/>
    <mergeCell ref="A34:F34"/>
    <mergeCell ref="A55:F55"/>
    <mergeCell ref="A322:F322"/>
    <mergeCell ref="A87:F87"/>
    <mergeCell ref="A96:F96"/>
    <mergeCell ref="A224:F224"/>
    <mergeCell ref="A133:F133"/>
    <mergeCell ref="A215:F215"/>
    <mergeCell ref="A163:F163"/>
    <mergeCell ref="A175:F175"/>
    <mergeCell ref="A185:F185"/>
    <mergeCell ref="A142:F142"/>
  </mergeCells>
  <printOptions/>
  <pageMargins left="0.5118110236220472" right="0.5118110236220472" top="0.35433070866141736" bottom="0.7480314960629921" header="0.7480314960629921" footer="0.7480314960629921"/>
  <pageSetup horizontalDpi="600" verticalDpi="600" orientation="landscape" paperSize="9" scale="69" r:id="rId1"/>
  <headerFooter alignWithMargins="0">
    <oddFooter>&amp;CStrona &amp;P z &amp;N</oddFooter>
  </headerFooter>
  <rowBreaks count="8" manualBreakCount="8">
    <brk id="25" max="255" man="1"/>
    <brk id="68" max="255" man="1"/>
    <brk id="108" max="255" man="1"/>
    <brk id="145" max="255" man="1"/>
    <brk id="165" max="255" man="1"/>
    <brk id="209" max="255" man="1"/>
    <brk id="246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Adamczuk</cp:lastModifiedBy>
  <cp:lastPrinted>2017-06-02T11:05:36Z</cp:lastPrinted>
  <dcterms:created xsi:type="dcterms:W3CDTF">2017-05-31T11:52:07Z</dcterms:created>
  <dcterms:modified xsi:type="dcterms:W3CDTF">2017-06-08T12:10:17Z</dcterms:modified>
  <cp:category/>
  <cp:version/>
  <cp:contentType/>
  <cp:contentStatus/>
</cp:coreProperties>
</file>