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55" windowHeight="9930" activeTab="0"/>
  </bookViews>
  <sheets>
    <sheet name="zadania" sheetId="1" r:id="rId1"/>
  </sheets>
  <definedNames>
    <definedName name="_xlnm.Print_Area" localSheetId="0">'zadania'!$A$1:$K$211</definedName>
  </definedNames>
  <calcPr fullCalcOnLoad="1"/>
</workbook>
</file>

<file path=xl/sharedStrings.xml><?xml version="1.0" encoding="utf-8"?>
<sst xmlns="http://schemas.openxmlformats.org/spreadsheetml/2006/main" count="384" uniqueCount="138">
  <si>
    <t>Zadanie nr 1</t>
  </si>
  <si>
    <t xml:space="preserve">Środki do dezynfekcji narzędzi </t>
  </si>
  <si>
    <t>33631600-8</t>
  </si>
  <si>
    <t>Lp.</t>
  </si>
  <si>
    <t>Opis przedmiotu zamówienia</t>
  </si>
  <si>
    <t>Wielkość opakowania</t>
  </si>
  <si>
    <t>Ilość opakowań</t>
  </si>
  <si>
    <t>Cena jednostk. netto</t>
  </si>
  <si>
    <t>Stawka VAT</t>
  </si>
  <si>
    <t>Cena jednostk. brutto</t>
  </si>
  <si>
    <t>Wartość netto</t>
  </si>
  <si>
    <t>Wartość brutto</t>
  </si>
  <si>
    <t>Nazwa środka / Producent /
nr katalogowy</t>
  </si>
  <si>
    <t>Nr pozwolenia  dopuszczenia do obrotu (jeśli dotyczy)</t>
  </si>
  <si>
    <t>2000 ml</t>
  </si>
  <si>
    <t>2 kg</t>
  </si>
  <si>
    <t>2l</t>
  </si>
  <si>
    <t>Razem</t>
  </si>
  <si>
    <t>wartość VAT:</t>
  </si>
  <si>
    <t>Zamawiający wymaga aby opakowania posiadały oryginalną etykietę w języku polskim. Etykiety naklejane na obcojęzyczne opakowania nie będą akceptowane.</t>
  </si>
  <si>
    <t>Zadanie nr 2</t>
  </si>
  <si>
    <t>Środki do mycia i dezynfekcji narzędzi</t>
  </si>
  <si>
    <t>Kanister 20l</t>
  </si>
  <si>
    <t>Płynny , słabo pieniący, neutralny środek dezynfekcyjny o działaniu bakteriobójczym, grzybobójczym, wirusobójczym i prątkobójczym na bazie aldehydu glutarowego; szczególnie dobrze dezynfekuje przedmioty z wrażliwych materiałów. Nie zawierający aldehydu mrówkowego oraz  czwarto-rzędowych związków amoniowych. Zawierający poniżej 11 g aldehydu glutarowego, słabo aromatyczny, neutralny dla dezynfekowanych przedmiotów. Przystosowany do pracy w Centralnym Systemie Dozowania</t>
  </si>
  <si>
    <t>Kanister 5l</t>
  </si>
  <si>
    <t>Płynny, alkaliczny środek do mycia w myjniach dezynfektorach, skutecznie usuwający pozostałości organiczne typu zaschnięcia i denaturowana krew. Umożliwiający mycie manualne i maszynowe endoskopów elastycznych oraz wyposażenia endoskopowego metodą zanurzeniową i ultradźwiękową w stężeniu od 0,5% do 3% w temperaturze do 40ºC. Środek w myciu maszynowym niewymagający neutralizacji, uniemożliwiający zastosowanie w myjniach ultradźwiękowych. Ph robocze roztworu powyżej 10,5-11,0.Środek posiadający  w swoim składzie:kwasy organiczne, alkalia, enzymy, tenzydy , środki konserwujące, inhibitor korozji.. Nie zawiera glicerolu oraz  niesklasyfikowany jako środek niebezpieczny. Środek znajdujący się na liście środków myjących aprobowanych przez producenta endoskopów firmy Pentax.</t>
  </si>
  <si>
    <t>Zadanie nr 3</t>
  </si>
  <si>
    <t>Środki do dezynfekcji narzędzi  i powierzchni</t>
  </si>
  <si>
    <t>Preparat w formie nasączonych chusteczek gotowych do użycia do mycia i dezynfekcji głowic USG i powierzchni(w tym wrażliwych na działanie alkoholi i wysoką temperaturę). Spektrum działania:B, F, Tbc(M.avium, M.terrae, M.tuberculosis),V ( HBV, HCV, HIV, Polio, Adeno, Noro),  S( Clostridium difficile, Clostridium perfringens, Bacillus subtilis, Bacillus cereus ) w czasie do 5 minut. Posiada badania fazy 2, etapu 2 zgodne z normą PN-EN 14885:2008.Na bazie wielu składników aktywnych w tym:poliaminy,tenzydów, aminoetanolu.Nie zawiera związków uwalniających aktywny tlen, kwasu nadoctowego, chloru, aldehydów, bez aktywatora. Możliwość zastosowania do:głowic USG, końcówek stomatologicznych, inkubatorów, powierzchni wykonanych z tworzyw sztucznych, małych powierzchni obciążonych krwią, plwociną, ropą, białkami.Kompatybilność z metalami i tworzywami sztucznymi.</t>
  </si>
  <si>
    <t>Preparat w formie płynnego koncentratu do sporobójczej dezynfekcji wysokiego poziomu narządzi i endoskopów ( w tym wrażliwych na działanie wysokiej temperatury np.endoskopów giętkich), zawierający w swoim składzie składniki myjące.Spectrum działania:B, F, Tbc( M. avium, M.terrae, M.tuberculosis), V(HBV, HCV, HIV, Polio, Adeno ), S (Clostridium difficile, Bacillus subtilis).Posiada badania fazy 2,etapu 2 zgodne z normą PN-EN14885:2008 w czasie 5 minut. Na bazie wielu składników aktywnych w tym: poliaminy, tenzydów, aminoetanolu.Nie zawiera związków uwalniających aktywny tlen, chloru, aldehydów, kwasu nadoctowego, bez aktywatora. Możliwość zastosowania do: narzędzi (w tym myjek ultradźwiękowych)endoskopów miękkich i sztywnych.Kompatybilność z metalami i tworzywami sztucznymi.Preparat wykazuje aktywność w obecności zanieczyszczeń organicznych i mikrobiologicznych podczas wielokrotnego użycia.Aktywność roztworu musi być kontrolowana paskami testowymi.Roztwór do dezynfekcji narzędzi można stosować maksymalnie do 14 dni. Niskie stężenie użytkowe 2,5%.</t>
  </si>
  <si>
    <t>5l</t>
  </si>
  <si>
    <t>Paski testowe do kontroli aktywności preparatu z pozycji nr.2</t>
  </si>
  <si>
    <t>100 sztuk w opakowaniu</t>
  </si>
  <si>
    <t>Zadanie nr 4</t>
  </si>
  <si>
    <t xml:space="preserve">Preparat do dezynfekcji wysokiego stopnia. Substancja aktywna aldehyd orto-ftalowy. Pełne spektrum w czasie 5 minut. Preparat powinien być kompatybilny z endoskopami Olympus. Możliwość kontroli aktywności roztworu przez 14 dni za pomocą pasków testowych. </t>
  </si>
  <si>
    <t>3,78 l</t>
  </si>
  <si>
    <t>Paski testowe do kontroli aktywności roztworu  preparatu z  pozycji 1.</t>
  </si>
  <si>
    <t>60 szt</t>
  </si>
  <si>
    <t>Zadanie nr 5</t>
  </si>
  <si>
    <t>Środki do dezynfekcji powierzchni i narzędzi</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</si>
  <si>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t>
  </si>
  <si>
    <t>Butelka 1000 ml ze spryskiwaczem</t>
  </si>
  <si>
    <t>Preparat do dezynfekcji małych i trudnodostępnych powierzchni wyrobów medycznych na bazie alkoholi ( etylowego i izopropylowego) i czwartorzędowej soli amoniowej, nie zawierający aldehydów, gotowy do użycia. Spektrum działania: B (EN 14561, 13727) w tym MRSA, Tbc - M.terrae, M.avium (EN 14348), F - C.albicans, A.niger (EN 14562, EN 13624), V – Polio, Adeno, Noro (EN 14476), Rota, Vaccinia  – w czasie do 30sek. Posiadąjący pozytywną opinię IMiDz potwierdzoną badaniami klinicznymi. Wyrób medyczny kl.II A</t>
  </si>
  <si>
    <t>500 ml , butelka ze spryskiwaczem</t>
  </si>
  <si>
    <t>Preparat w formie granulatu, na bazie nadsiarczanów, przeznaczony do mycia oraz dezynfekcji powierzchni wyrobów medycznych w tym inkubatorów i łyżek laryngoskopowych. Nie zawiera aldehydów, kwasu octowego, nadwęglanu sodu, fenolu, chloru, związków amoniowych, pochodnych guanidyny oraz nadtlenku wodoru. Roztwór roboczy bezbarwny, pozostający aktywny do 30 godzin. Możliwość sporządzenia roztworu przy użyciu zimnej wody wodociągowej. Możliwość stosowania na oddziałach noworodkowych (w tym do dezynfekcji inkubatorów). Spektrum działania: B, F, Tbc (M. Terrae, M. avium – EN 14348) V – EN 14476 w czasie do 15 min. w stężeniu do 2%. Możliwość rozszerzenia o spory (w tym C.difficile). Wyrób medyczny kl. IIA</t>
  </si>
  <si>
    <t>40g</t>
  </si>
  <si>
    <t>Preparat w postaci tabletek dezynfekcyjnych na bazie aktywnego chloru zawierający dichloroizocyjanuran sodu oraz kwas adypinowy  (do 20%). Spektrum działania :B, F, V (polio,adeno), prątki -w stężeniu 1000ppm- 30 min, Clostridium Difficile-10 000ppm-15 min. Preparat przebadany wg normy 14885 - obszar medyczny. opakowanie 300 tabletek x 3,3 g. Możliwość użycia w pionie żywieniowym.</t>
  </si>
  <si>
    <t>Puszka 300tabl</t>
  </si>
  <si>
    <t>Gotowe do użycia chusteczki do dezynfekcji powierzchni wyrobów medycznych. Zawierające w składzie mieszaninę alkoholi alifatycznych (etanol 12-15 g/100 g, izopropanol 15-20 g/100 g) charakteryzujące się doskonałą kompatybilnością materiałową pozwalającą na dezynfekcję smartfonów , ekranów dotykowych, wyświetlaczy, klawiatur, sztucznej skóry, powierzchni mebli. Przebadane zgodnie z PN EN 16615:2015 w 1 minutę. Bezpieczeństwo dermatologiczne potwierdzone testami w niezależnym laboratorium. Gramatura pojedyńczej chutseczki 50 g/m2. Okres przydatności po otwarciu 28 dni.</t>
  </si>
  <si>
    <t>Opakowanie typu flow-pack 100szt chust. 200x200mm</t>
  </si>
  <si>
    <t xml:space="preserve"> Gotowe do użycia chusteczki przeznaczone do dezynfekcji powierzchni oraz wyrobów medycznych odpornych na działanie alkoholu. Zawierające w składzie min. 2 alkohole alifatyczne (w tym etanol ) z dodatkiem amfoterycznych związków powierzchniowo czynnych,  bez dodatkowych substancji czynnych np. związków amoniowych, aldehydów i innych. Możliwość stosowania do powierzchni wykonanych z poliwęglanu. Spektrum działania: B (w tym MRSA), F (Candida Albicans, Aspergillus Niger), Tbc(M.terrae+avium lub tuberculosis), V (Rota, Vaccinia, BVDV, Noro) w czasie do 1 min.. Możliwość rozszerzenia spektrum o wirus Polio. Okres trwałości  po otwarciu 3 miesiące. Wyrób medyczny kl. IIA</t>
  </si>
  <si>
    <t>Pojemnik 200chust.200x 270mm</t>
  </si>
  <si>
    <t>Gotowe do użycia chusteczki, przeznaczone do dezynfekcji powierzchni oraz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Spektrum działania: B, F, V (HIV, HBV, HCV – BVDV, Vaccinia, Rota, Papova) do 1min., Tbc (M. Terrae – EN 14348) do 15 min. Okres trwałości  po otwarciu 3 miesiące. Możliwość użycia w pionie żywieniowym. Wyrób medyczny kl. IIA</t>
  </si>
  <si>
    <t>Pojemnik 200 szt chust 200x200mm</t>
  </si>
  <si>
    <t>Zadanie nr 6</t>
  </si>
  <si>
    <t>Środki do dezynfekcji powierzchni</t>
  </si>
  <si>
    <t>Aldehydowy środek do dezynfekcji powierzchni i sprzętu medycznego z zawartością glioksalu i chlorku dwudecylodwumetyloamoniowego. Zawiera związki powierzchniowo czynne. Spektrum działania: B, F, V, Polio, Tbc.</t>
  </si>
  <si>
    <t>5000 ml</t>
  </si>
  <si>
    <t>Zadanie nr 7</t>
  </si>
  <si>
    <t>Mycie, dezynfekcja ,pielęgnacja skóry i błon śluzowych</t>
  </si>
  <si>
    <t>Antybakteryjna emulsja myjąca do ciała ,twarzy i włosów pacjenta. Przeznaczona do stosowania przed zabiegami chirurgicznymi oraz mycia pacjentów skolonizowanych szczepami alertowymi. Bez zawartości mydła, barwników , substancji zapachowych, z dodatkiem substancji pielęgnujących skórę np. alantoina, kwas mlekowy. Spektrum działania B (MRSA), F. Nie zawierająca alkoholu, chlorheksydyny. Preparat nie posiadający przeciwwskazań w zastosowaniu u dzieci, noworodków i wcześniaków . Wartość pH neutralna dla skóry.</t>
  </si>
  <si>
    <t>500 ml</t>
  </si>
  <si>
    <t>opak. 10szt</t>
  </si>
  <si>
    <t>250 ml</t>
  </si>
  <si>
    <t xml:space="preserve">Żel zawierający olejki eteryczne, poprawiający ukrwienie zewnętrznych warstw skóry ,posiadający właściwości pielęgnujące .Stosowany do nacierania w profilaktyce przeciwodleżynowej, rozluźniający w przeciążeniach i napięciach mięśni i stawów. </t>
  </si>
  <si>
    <t>Bezbarwny preparat w żelu do oczyszczenia, dekontaminacji i nawilżania ran. Zawierający octenidynę oraz hydroksycelulozę, bez poliheksanidyny, alkoholu, środków konserwujących. Usuwający skutecznie biofilm bakteryjny. Wyrób medyczny IIb.</t>
  </si>
  <si>
    <t>250ml</t>
  </si>
  <si>
    <t>20 ml</t>
  </si>
  <si>
    <t>250ml z atomizerem</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</si>
  <si>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t>
  </si>
  <si>
    <t>1000ml</t>
  </si>
  <si>
    <t>Preparat bezbarwny do dezynfekcji błon śluzowych i ran. Bez zawartości jodu i chlorheksydyny, gotowy do użycia. Na bazie oktenidyny. Spectrum działania B,F,V pierwotniaki.</t>
  </si>
  <si>
    <t>Preparat w formie emulsji do pielęgnacji skóry rąk. Oparty na koncepcji wody w oleju. Nie osłabiający efektu mikrobiologicznego po dezynfekcji rąk. Zawierający tokoferol. Wolny od parabenów.  Kompatybilny z preparatami do mycia i dezynfekcji rąk. Kosmetyk.</t>
  </si>
  <si>
    <t>Zadanie nr 8</t>
  </si>
  <si>
    <t xml:space="preserve">Mycie i dezynfekcja skóry </t>
  </si>
  <si>
    <t>500ml</t>
  </si>
  <si>
    <t>Niezawierajacy mydła preparat do higienicznego i chirurgicznego mycia rąk  i ciała, niepowodujacy wysuszania skóry, pielęgnujący skórę i chroniący ją przed wysychaniem o ph5,0 .Do częstego mycia skóry, usuwający pozostałości po maściach. Zawierający substancje zapachowe.</t>
  </si>
  <si>
    <t>Butelka do 200ml  z pompką</t>
  </si>
  <si>
    <t>Dotyczy poz. 1-3</t>
  </si>
  <si>
    <t>Wykonawca zapewnia na czas trwania umowy 60 dozowników typu Dermados.</t>
  </si>
  <si>
    <t>33700000-7</t>
  </si>
  <si>
    <t>Jednorazowy aplikator gąbkowy do nawilżania jamy ustnej. Długość całkowita 15,5 cm., długość części gąbkowej 2,5 cm. Uchwyt wykonany z poliestry, gąbka wykonana z polipropylenu. Zarejestrowane jako wyrób medyczny klasy I. Pakowany pojedyńczo.</t>
  </si>
  <si>
    <t>50 sztuk w opakowaniu</t>
  </si>
  <si>
    <t>Zadanie nr 10</t>
  </si>
  <si>
    <t>Zadanie nr 11</t>
  </si>
  <si>
    <t>Środki do dezynfekcji skóry</t>
  </si>
  <si>
    <t>Gotowy do użycia sterylny roztwór wodny zawierający poliheksynę undecyllenaminopropryl,betaine. Do oczyszczania, nawilżenia i utrzymania rany i opatrunku w stanie wilgotnym. Do usuwania włóknistych płaszczy, biofilmu oraz resztek z ran w sposób zapewniający ochronę tkanki.</t>
  </si>
  <si>
    <t>350ml</t>
  </si>
  <si>
    <t>Zadanie nr 12</t>
  </si>
  <si>
    <t>Preparaty do mycia i dezynfekcji endoskopów</t>
  </si>
  <si>
    <t>Paski testowe do kontroli aktywności roztworu  preparatu z  pozycji 2.</t>
  </si>
  <si>
    <t>50 pasków</t>
  </si>
  <si>
    <t>Zadanie nr 13</t>
  </si>
  <si>
    <t>Produkty do pielęgnacji ran i ciała</t>
  </si>
  <si>
    <t>Bezbarwny preparat w płynie do oczyszczenia, dekontaminacji i nawilżania ran. Zawierający octenidynę, bez poliheksanidyny, alkoholu, środków konserwujących. Usuwający skutecznie biofilm bakteryjny. Wyrób medyczny IIb.</t>
  </si>
  <si>
    <t>350 ml</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</si>
  <si>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 Wyrób medyczny</t>
  </si>
  <si>
    <t>4x3 szt</t>
  </si>
  <si>
    <t>10x1 szt</t>
  </si>
  <si>
    <t>Produkty do pielęgnacji ciała</t>
  </si>
  <si>
    <t>80szt.</t>
  </si>
  <si>
    <t>SENI CARE  KREM DO PIELĘGNACJI Z TLENKIEM CYNK  LUB RÓWNOWAŻNY</t>
  </si>
  <si>
    <t>200 ML</t>
  </si>
  <si>
    <t>Preparaty do dezynfekcji chemicznej maszyn do hemodializy</t>
  </si>
  <si>
    <t>Środek czyszczący i dezynfekujący zawierający:
- kwas octowy od 1% do 10%,
- nadtlenek wodoru od 25% do 35%,
- kwas nadoctowy od 1% do 5%.
Działanie: roztwór 3% po 15 minutach osiąga działanie bójcze: B, TBC, F, V (HBV, HCV).</t>
  </si>
  <si>
    <r>
      <t>Zadanie nr 9</t>
    </r>
    <r>
      <rPr>
        <sz val="10"/>
        <rFont val="Times New Roman"/>
        <family val="1"/>
      </rPr>
      <t xml:space="preserve"> </t>
    </r>
  </si>
  <si>
    <t>Zadanie nr 14</t>
  </si>
  <si>
    <t>Zadanie nr 15</t>
  </si>
  <si>
    <t>Aktywator do pozycji 2, poszerzający spectrum działania o prątki gruźlicy i spory.Powodujący czasowe zabarwienie roztworu roboczego.</t>
  </si>
  <si>
    <t xml:space="preserve">Preparat tenzydowy, zawierający enzymy, przeznaczony do mycia wstępnego sprzętu endoskopowego, usuwający zanieczyszczenia organiczne. </t>
  </si>
  <si>
    <t xml:space="preserve"> </t>
  </si>
  <si>
    <t>Płynny,  zawierający lekko alkaliczne składniki  środek do mycia w myjniach dezynfektorach. Słabo pieniący.Skutecznie usuwający pozostałości organiczne typu zaschniętao denaturowana krew oraz  resztki aktywnych środków dezynfekcyjnych przy wysokiej ochronie materiałów. Srodek niewymagający neutralizacji .Znajdujący zastosowanie do maszynowego mycia narzędzi, endoskopów elastycznych w myjniach dezynfektorach.. Do stosowania w myjniach ultradźwiękowych.Ph roztworu w granicach 9,9-10,1. Gęstość 1,1 g/cm3. Posiadający w swoim składzie: enzymy, tenzydy,  środki konserwujące, aloksylowane alkohole tłuszczone. Niezawierający glicerolu. Środek nie klasyfikowany jako niebezpieczny. Przystosowany do pracy w Centralnym Systemie Dozowania.</t>
  </si>
  <si>
    <t>Płynny środek do mycia termostabilnych i termolabilnych instrumentów włącznie z instrumentami mikrochirurgicznymi, endoskopami elastycznymi, instrumentarium stomatologicznym. Stosowany do mycia w kąpieli zanurzeniowej jak również w myjniach ultradźwiękowych. Środek posiadający możliwość usuwania biofilmu (zgodnie z normą PN 15883-4) potwierdzone niezależnymi badaniami. Środek zachowujący właściwości myjące w każdej twardości wody. Zawierający w swoim składzie niejonowe i anionowe związki powierzchniowo czynne oraz enzymy (proteaza, lipaza i amylaza ). Wartość pH roztworu roboczego maksymalnie 8,6.</t>
  </si>
  <si>
    <t xml:space="preserve">5 l </t>
  </si>
  <si>
    <t xml:space="preserve">Dostawa środków dezynfekcyjnych </t>
  </si>
  <si>
    <t>Wszystkie oferowane wyroby medyczne muszą posiadać dokumenty potwierdzające dopuszczenie  do obrotu zgodnie z obowiązującymi przepisami  (certyfikaty, deklaracje zgodności CE producenta potwierdzające zgodność wyrobu z wymaganiami dyrektyw Unii Europejskiej, potwierdzenie zgłoszenia do Rejestru Wytwórców i Wyrobów Medycznych Prezesa Urzędu Rejestracji produktów Leczniczych, Wyrobów Medycznych i produktów Biobójczych).</t>
  </si>
  <si>
    <t>Dotyczy wszystkich zadań:
UWAGA!
W celu wyliczenia ceny zadania należy uzupełnić wyłącznie kolumny:
- cena jednostkowa netto,
- stawka VAT.
Pozostałe dane zostaną uzupełnione automatycznie, przy czym wartość pozycji jest zaokąglana do 2 miejsc po przecinku (do 1 grosza).
UWAGA!
Wyliczenia wykonane w inny sposób będę traktowane jako niezgodne z SIWZ.</t>
  </si>
  <si>
    <t xml:space="preserve">Skuteczność oferowanych środków dezynfekcyjnych została potwierdzona badaniami wykonanymi metodami uznanymi międzynardowo lub opisanymi w Polskich Normach lub innymi metodami zaakceptowanymi przez Prezesa Urzędu Rejestracji produktów Leczniczych, Wyrobów Medycznych i produktów Biobójczych lub badaniami PZH (w języku polskim). </t>
  </si>
  <si>
    <t>Zamawiający dopuszcza wyłącznie preparaty myjące, odkażające i pielęgnujące do rąk w opakowaniach dostosowanych do posiadanego systemu dozowania (Dermados). Dozowniki muszą posiadać opinię producenta dozowników, potwierdzająca, że opakowania oferowane przez Wykonawcę są dopasowane do w/w systemu dozowania.</t>
  </si>
  <si>
    <t>Preparat do higienicznego i chirurgicznego mycia rąk i ciała, także noworodków w postaci pianki, o pH 5,0 - neutralnym dla skóry. Preparat musi posiadać pozytywną opinię kliniczną dopuszczającą do stosowania do mycia noworodków od pierwszego dnia życia.</t>
  </si>
  <si>
    <t>Alkoholowy preparat do chirurgicznej i higienicznej dezynfekcji rąk szczególnie wrażliwych: ph 5,0, oparty o min.3 substancje aktywne np.:2-propanol, chlorek benzyloalkiloamoniowy, kwas undecylowy, bez zawartości jodu, chlorcheksydyny, fenolu i jego pochodnych.O przedłużonym działaniu. Chirurgiczne odkażanie rąk w czasie do 3 min max, higieniczna dezynfekcja rąk max.30 sekund .Spektrum:B ,Tbc, F, V( w tym HBV, HIV, HSV, Rota, wirusy opryszczki).Preparat musi posiadać pozytywną opinię kliniczną dopuszczającą  do stosowania do dezynfekcji rąk na oddziałach gdzie przebywają noworodki, niemowlęta i dzieci.</t>
  </si>
  <si>
    <t>Alkoholowy preparat do higienicznego i chirurgicznego odkażania rąk oraz skóry przed iniekcjami, punkcjami i zabiegami chirurgicznymi, oparty o min.3 substancje aktywne zawierające chlorheksydynę, nadtlenek wodoru, autosterylny, bez zawartości jodu, fenolu i jego  pochodnych. O przedłużonym działaniu, pH 6,5-7,5. Spektrum: B,Tbc,F V  (w tym HBV,HIV). Chirurgiczne odkażanie rąk w czasie do 3 min. .Preparat musi posiadać pozytywną opinię dopuszczającą  do stosowania do dezynfekcji rąk  na oddziałach pediatrycznych. Produkt leczniczy.</t>
  </si>
  <si>
    <t>Preparat tlenowy do mycia i dezynfekcji narzędzi chirurgicznych i endoskopów, oparty o nadwęglan sodu. Niepylący. Bez aldehydów, chloru, alkoholi, fenoli, benzenu i ich pochodnych, oraz czwartorzędowych związków amonowych QAV i ich pochodnych.  Przygotowanie roztworu roboczego poprzez dodanie preparatu do wody zimnej wodociągowej.  Spektrum: B,Tbc,F,V,S, .Czas działania:B,Tbc,F,V ( w tym HCV,Rota,Adeno,Polio) do 30 min. B,Tbc,F,VS do 6 godz. Preparat musi posiadaćWymagana pozytywną opinię firmy Olympus Optical oraz pozytywną opinię kliniczną dopuszczającą do stosowania do dezynfekcji inkubatorów.</t>
  </si>
  <si>
    <t>Numer sprawy: 11/2018</t>
  </si>
  <si>
    <t>Delikatne, nasączone chusteczki do pielęgnacji skóry narażonej na działanie szkodliwych czynników. Dokładnie oczyszające skórę ,nawilzjace ,poprawiają jej elastycznośc .Zawierają vit. E ,alantoinę.Wykonane z miękiej i delikatnej włókniny.Wymiar 20 cm x 32 cm.</t>
  </si>
  <si>
    <t>1. Zamawiający wymaga instalacji centralnego Układu Dozowania do kanistrów 20 litrowych.
2. Zamawiający wymaga dokonania kontroli procesu mycia i dezynfekcji zgodnie z normą PN-EN ISO 15883-1:2010 oraz  PN-EN ISO 15883-2:2010.W zakres kontroli wchodzi: badanie dozowania środków chemicznych, badanie skuteczności czyszczenia testem  białkowym, badanie termometryczno-konduktometryczne czujnikami, badanie pozostałości procesu, badanie suchości wsadu.
3. Zamawiający wymaga aby opakowania posiadały oryginalną etykietę w języku polskim. Etykiety naklejane na obcojęzyczne opakowania nie będą akceptowane.</t>
  </si>
  <si>
    <t>wiaderko 225 listków (25x30 cm)</t>
  </si>
  <si>
    <t>Preparat antybakteryjny w formie rękawic do mycia ciała pacjentów. Wykazujący skuteczność wobec B (w tym MRSA), F (Candida albicans). Nie wymagający użycia wody i nie wymagający spłukiwania. Zawierający dichlorowodorek octenidyny. Bez mydła, substancji zapachowych i barwników. Kosmetyk.</t>
  </si>
  <si>
    <t>Bezalkoholowy antybkteryjny ( skuteczny wobec MRSA ) i przeciwgrzybiczy płyn do płukania jamy ustnej. Na bazie wodorotlenku octenidyny bez zawartości alkoholu i chlorheksydyny.</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</si>
  <si>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</si>
  <si>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t>
  </si>
  <si>
    <t>Pięcioenzymatyczny (proteaza, lipaza, amylaza, mannaza, celulaza) preparat do maszynowego i manualnego mycia narzędzi, endoskopów, oprzyrządowania anestezjologicznego i innych wyrobów medycznych.
Potwierdzona skuteczność w rozpuszczaniu biofilm, bardzo wydajne, niskie stężenie robocze
od 0,01% do 0,5%
Właściwości bakterio- i grzybostatyczne. Szerokie zastosowanie – mycie manualne, w myjkach ultradźwiękowych, w półautomatycznych i automatycznych myjniach do endoskopów, myjniach‑dezynfektorach oraz tunelach myjących.  Płynny, niepieniący środek myjący, doskonale się wypłukuje.  Szybkie działanie – już po 1 min. doskonałe efekty mycia
Wyrób medyczny klasy I
Pozytywna opinia firmy Pentax producenta endoskopów.</t>
  </si>
  <si>
    <t>Preparat do dezynfekcji wysokiego poziomu endoskopów i innych termolabilnych wyrobów medycznych na poziomie sporobójczym.
Skład : Kwas nadoctowy wytwarzany z acetylokaprolaktamu i 3% nadtlenku wodoru.
Skuteczność biobójcza: 5 minut: bakteriobójczy, prątkobójczy, grzybobójczy, wirusobójczy (Adenowirus, Poliowirus), sporobójczy (Bacillus subtilis, Bacillus cereus, Clostridium sporogenes, Clostridium difficile). Po zaktywowaniu preparat zachowuje aktywność biobójczą do 14 dni, kontrolowaną przez walidowane paski testowe. Usuwa biofilm i nagromadzone wcześniej na wyrobach zanieczyszczenia, brak zjawiska koagulacji białka
Pozytywna opinia firmy Pentax producenta endoskopów
Wyrób medyczny klasy IIB
kanister – 5 litrów + wbudowany aktywator
testy kontrolne: tuba – 50 sztuk</t>
  </si>
  <si>
    <t>Zadanie nr 16</t>
  </si>
  <si>
    <t>Środki do pielęgnacji jamy ustnej</t>
  </si>
  <si>
    <t>Pianka przeznaczona do pielęgnacji podrażnionej skóry ,mycia bez użycia wody. Stworzona na bazie subastancji powierzchniowo czynnych pochodzenia naturalnego. Zawiera substancje natłuszczającez naturalnaj oliwki, D-pantenol, cukrową betainę, biokompleks lniany, środek Sindor, który pochłania mocz.</t>
  </si>
  <si>
    <t>Zadanie nr 17</t>
  </si>
  <si>
    <t>Załącznik nr 2 do SIWZ 11/2018
(uaktualniony dn. 25.07.2018r.)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</si>
</sst>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quot;;\-#,##0.00&quot;      &quot;;&quot; -&quot;#&quot;      &quot;;@\ "/>
    <numFmt numFmtId="165" formatCode="_-* #,##0.00\ _z_ł_-;\-* #,##0.00\ _z_ł_-;_-* \-??\ _z_ł_-;_-@_-"/>
    <numFmt numFmtId="166" formatCode="_-* #,##0.00&quot; zł&quot;_-;\-* #,##0.00&quot; zł&quot;_-;_-* \-??&quot; zł&quot;_-;_-@_-"/>
    <numFmt numFmtId="167" formatCode="_-* #,##0.00\ [$€-1]_-;\-* #,##0.00\ [$€-1]_-;_-* \-??\ [$€-1]_-;_-@_-"/>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46">
    <font>
      <sz val="10"/>
      <name val="Arial CE"/>
      <family val="2"/>
    </font>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b/>
      <sz val="10"/>
      <name val="Times New Roman"/>
      <family val="1"/>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0" fontId="2" fillId="0" borderId="0">
      <alignment/>
      <protection/>
    </xf>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0" borderId="0">
      <alignment/>
      <protection/>
    </xf>
    <xf numFmtId="0" fontId="39" fillId="27" borderId="1" applyNumberFormat="0" applyAlignment="0" applyProtection="0"/>
    <xf numFmtId="0" fontId="40" fillId="0" borderId="0" applyNumberFormat="0" applyFill="0" applyBorder="0" applyAlignment="0" applyProtection="0"/>
    <xf numFmtId="9" fontId="1"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55" applyFont="1" applyFill="1" applyBorder="1" applyAlignment="1">
      <alignment horizontal="left" vertical="center"/>
      <protection/>
    </xf>
    <xf numFmtId="0" fontId="3" fillId="0" borderId="0" xfId="55" applyFont="1" applyFill="1" applyBorder="1" applyAlignment="1">
      <alignment horizontal="left" vertical="center"/>
      <protection/>
    </xf>
    <xf numFmtId="0" fontId="6" fillId="0" borderId="10"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1" fontId="6" fillId="0" borderId="11" xfId="55" applyNumberFormat="1" applyFont="1" applyFill="1" applyBorder="1" applyAlignment="1">
      <alignment horizontal="center" vertical="center" wrapText="1"/>
      <protection/>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1" fontId="3" fillId="0" borderId="11"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0" fontId="3" fillId="0" borderId="11" xfId="55" applyFont="1" applyFill="1" applyBorder="1" applyAlignment="1">
      <alignment horizontal="left" vertical="center" wrapText="1"/>
      <protection/>
    </xf>
    <xf numFmtId="0" fontId="3" fillId="0" borderId="11" xfId="55" applyFont="1" applyFill="1" applyBorder="1" applyAlignment="1">
      <alignment horizontal="center" vertical="center" wrapText="1"/>
      <protection/>
    </xf>
    <xf numFmtId="165" fontId="6" fillId="0" borderId="10" xfId="54" applyNumberFormat="1" applyFont="1" applyFill="1" applyBorder="1" applyAlignment="1">
      <alignment horizontal="center" vertical="center" wrapText="1"/>
      <protection/>
    </xf>
    <xf numFmtId="0" fontId="3" fillId="0" borderId="11" xfId="0" applyFont="1" applyFill="1" applyBorder="1" applyAlignment="1">
      <alignment horizontal="right"/>
    </xf>
    <xf numFmtId="165" fontId="3" fillId="0" borderId="11" xfId="0" applyNumberFormat="1" applyFont="1" applyFill="1" applyBorder="1" applyAlignment="1">
      <alignment horizontal="center" vertical="center" wrapText="1"/>
    </xf>
    <xf numFmtId="0" fontId="3" fillId="0" borderId="0" xfId="0" applyFont="1" applyFill="1" applyBorder="1" applyAlignment="1">
      <alignment horizontal="right"/>
    </xf>
    <xf numFmtId="165" fontId="3" fillId="0" borderId="0"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0" borderId="12" xfId="55"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1" fontId="3" fillId="0" borderId="10" xfId="55" applyNumberFormat="1" applyFont="1" applyFill="1" applyBorder="1" applyAlignment="1">
      <alignment horizontal="center" vertical="center" wrapText="1"/>
      <protection/>
    </xf>
    <xf numFmtId="0" fontId="3" fillId="0" borderId="11" xfId="55" applyFont="1" applyFill="1" applyBorder="1" applyAlignment="1">
      <alignment horizontal="right" vertical="center" wrapText="1"/>
      <protection/>
    </xf>
    <xf numFmtId="0" fontId="3" fillId="0" borderId="10" xfId="55"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1" xfId="0" applyFont="1" applyFill="1" applyBorder="1" applyAlignment="1">
      <alignment/>
    </xf>
    <xf numFmtId="0" fontId="0" fillId="0" borderId="0" xfId="0" applyFont="1" applyFill="1" applyAlignment="1">
      <alignment wrapText="1"/>
    </xf>
    <xf numFmtId="0" fontId="3" fillId="0" borderId="0" xfId="55" applyFont="1" applyFill="1" applyBorder="1" applyAlignment="1">
      <alignment horizontal="left" vertical="center" wrapText="1"/>
      <protection/>
    </xf>
    <xf numFmtId="164" fontId="3" fillId="0" borderId="0" xfId="44" applyFont="1" applyFill="1" applyBorder="1" applyAlignment="1" applyProtection="1">
      <alignment wrapText="1"/>
      <protection/>
    </xf>
    <xf numFmtId="9" fontId="3" fillId="0" borderId="11" xfId="55" applyNumberFormat="1" applyFont="1" applyFill="1" applyBorder="1" applyAlignment="1">
      <alignment horizontal="center" vertical="center" wrapText="1"/>
      <protection/>
    </xf>
    <xf numFmtId="0" fontId="0" fillId="0" borderId="0" xfId="0" applyFont="1" applyFill="1" applyAlignment="1">
      <alignment/>
    </xf>
    <xf numFmtId="0" fontId="3" fillId="0" borderId="0" xfId="0" applyFont="1" applyAlignment="1">
      <alignment/>
    </xf>
    <xf numFmtId="0" fontId="3" fillId="0" borderId="11" xfId="0" applyFont="1" applyBorder="1" applyAlignment="1">
      <alignment horizontal="right"/>
    </xf>
    <xf numFmtId="0" fontId="3" fillId="0" borderId="0" xfId="0" applyFont="1" applyFill="1" applyBorder="1" applyAlignment="1">
      <alignment vertical="center" wrapText="1"/>
    </xf>
    <xf numFmtId="0" fontId="3" fillId="0" borderId="11" xfId="0" applyFont="1" applyFill="1" applyBorder="1" applyAlignment="1">
      <alignment horizontal="left" vertical="center" wrapText="1"/>
    </xf>
    <xf numFmtId="1" fontId="3" fillId="0" borderId="11" xfId="55" applyNumberFormat="1" applyFont="1" applyFill="1" applyBorder="1" applyAlignment="1">
      <alignment horizontal="center" vertical="center" wrapText="1"/>
      <protection/>
    </xf>
    <xf numFmtId="0" fontId="3" fillId="0" borderId="10" xfId="55" applyFont="1" applyFill="1" applyBorder="1" applyAlignment="1">
      <alignment horizontal="left" vertical="center" wrapText="1"/>
      <protection/>
    </xf>
    <xf numFmtId="0" fontId="3" fillId="0" borderId="14" xfId="55" applyFont="1" applyFill="1" applyBorder="1" applyAlignment="1">
      <alignment horizontal="center" vertical="center" wrapText="1"/>
      <protection/>
    </xf>
    <xf numFmtId="44" fontId="3" fillId="0" borderId="16" xfId="66"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6" xfId="0" applyFont="1" applyFill="1" applyBorder="1" applyAlignment="1">
      <alignment horizontal="center" vertical="center"/>
    </xf>
    <xf numFmtId="165" fontId="3" fillId="0" borderId="11" xfId="0" applyNumberFormat="1" applyFont="1" applyFill="1" applyBorder="1" applyAlignment="1">
      <alignment vertical="center" wrapText="1"/>
    </xf>
    <xf numFmtId="0" fontId="6" fillId="0" borderId="17" xfId="55" applyFont="1" applyFill="1" applyBorder="1" applyAlignment="1">
      <alignment horizontal="center" vertical="center" wrapText="1"/>
      <protection/>
    </xf>
    <xf numFmtId="165" fontId="3" fillId="0" borderId="18" xfId="0" applyNumberFormat="1" applyFont="1" applyFill="1" applyBorder="1" applyAlignment="1">
      <alignment vertical="center" wrapText="1"/>
    </xf>
    <xf numFmtId="0" fontId="3" fillId="0" borderId="0" xfId="0" applyFont="1" applyFill="1" applyBorder="1" applyAlignment="1">
      <alignment horizontal="center" vertical="center"/>
    </xf>
    <xf numFmtId="0" fontId="6" fillId="0" borderId="13" xfId="55" applyFont="1" applyFill="1" applyBorder="1" applyAlignment="1">
      <alignment horizontal="center" vertical="center" wrapText="1"/>
      <protection/>
    </xf>
    <xf numFmtId="0" fontId="6" fillId="0" borderId="15"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3" fillId="0" borderId="0" xfId="0" applyFont="1" applyFill="1" applyAlignment="1">
      <alignment wrapText="1"/>
    </xf>
    <xf numFmtId="0" fontId="6" fillId="0" borderId="14" xfId="55" applyFont="1" applyFill="1" applyBorder="1" applyAlignment="1">
      <alignment horizontal="center" vertical="center" wrapText="1"/>
      <protection/>
    </xf>
    <xf numFmtId="1" fontId="6" fillId="0" borderId="14" xfId="55" applyNumberFormat="1" applyFont="1" applyFill="1" applyBorder="1" applyAlignment="1">
      <alignment horizontal="center" vertical="center" wrapText="1"/>
      <protection/>
    </xf>
    <xf numFmtId="0" fontId="5" fillId="0" borderId="0" xfId="0" applyFont="1" applyAlignment="1">
      <alignment wrapText="1"/>
    </xf>
    <xf numFmtId="0" fontId="5" fillId="0" borderId="0" xfId="0" applyFont="1" applyFill="1" applyAlignment="1">
      <alignment wrapText="1"/>
    </xf>
    <xf numFmtId="165" fontId="6" fillId="0" borderId="19" xfId="54" applyNumberFormat="1" applyFont="1" applyFill="1" applyBorder="1" applyAlignment="1">
      <alignment horizontal="center" vertical="center" wrapText="1"/>
      <protection/>
    </xf>
    <xf numFmtId="165" fontId="3" fillId="0" borderId="16"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65" fontId="3" fillId="0" borderId="2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7" fillId="0" borderId="0" xfId="0" applyFont="1" applyFill="1" applyAlignment="1">
      <alignment/>
    </xf>
    <xf numFmtId="0" fontId="8" fillId="0" borderId="0" xfId="0" applyFont="1" applyFill="1" applyAlignment="1">
      <alignment/>
    </xf>
    <xf numFmtId="0" fontId="3" fillId="0" borderId="17"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3" xfId="55" applyFont="1" applyFill="1" applyBorder="1" applyAlignment="1">
      <alignment horizontal="center" vertical="center" wrapText="1"/>
      <protection/>
    </xf>
    <xf numFmtId="0" fontId="3" fillId="0" borderId="16" xfId="0" applyFont="1" applyFill="1" applyBorder="1" applyAlignment="1">
      <alignment wrapText="1"/>
    </xf>
    <xf numFmtId="0" fontId="3" fillId="0" borderId="11" xfId="57" applyFont="1" applyFill="1" applyBorder="1" applyAlignment="1">
      <alignment vertical="center" wrapText="1"/>
      <protection/>
    </xf>
    <xf numFmtId="9" fontId="3" fillId="0" borderId="11" xfId="57" applyNumberFormat="1"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165" fontId="3" fillId="0" borderId="10" xfId="57" applyNumberFormat="1" applyFont="1" applyFill="1" applyBorder="1" applyAlignment="1">
      <alignment horizontal="center" vertical="center" wrapText="1"/>
      <protection/>
    </xf>
    <xf numFmtId="0" fontId="3" fillId="0" borderId="21" xfId="0" applyFont="1" applyFill="1" applyBorder="1" applyAlignment="1">
      <alignment horizontal="left" vertical="center" wrapText="1"/>
    </xf>
    <xf numFmtId="1" fontId="3" fillId="0" borderId="14"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164" fontId="6" fillId="0" borderId="11" xfId="44" applyFont="1" applyFill="1" applyBorder="1" applyAlignment="1" applyProtection="1">
      <alignment wrapText="1"/>
      <protection/>
    </xf>
    <xf numFmtId="0" fontId="3" fillId="0" borderId="0" xfId="0" applyFont="1" applyFill="1" applyBorder="1" applyAlignment="1">
      <alignment wrapText="1"/>
    </xf>
    <xf numFmtId="164" fontId="6" fillId="0" borderId="17" xfId="44" applyFont="1" applyFill="1" applyBorder="1" applyAlignment="1" applyProtection="1">
      <alignment wrapText="1"/>
      <protection/>
    </xf>
    <xf numFmtId="0" fontId="8" fillId="0" borderId="0" xfId="0" applyFont="1" applyFill="1" applyAlignment="1">
      <alignment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ny 2" xfId="55"/>
    <cellStyle name="Normalny 3" xfId="56"/>
    <cellStyle name="Normalny 4"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9"/>
  <sheetViews>
    <sheetView tabSelected="1" zoomScale="90" zoomScaleNormal="90" zoomScaleSheetLayoutView="90" zoomScalePageLayoutView="0" workbookViewId="0" topLeftCell="A202">
      <selection activeCell="C219" sqref="C218:C219"/>
    </sheetView>
  </sheetViews>
  <sheetFormatPr defaultColWidth="8.875" defaultRowHeight="12.75"/>
  <cols>
    <col min="1" max="1" width="5.00390625" style="1" customWidth="1"/>
    <col min="2" max="2" width="89.25390625" style="1" customWidth="1"/>
    <col min="3" max="3" width="15.375" style="1" customWidth="1"/>
    <col min="4" max="4" width="9.125" style="1" customWidth="1"/>
    <col min="5" max="5" width="12.375" style="1" customWidth="1"/>
    <col min="6" max="6" width="12.125" style="1" customWidth="1"/>
    <col min="7" max="8" width="13.75390625" style="1" customWidth="1"/>
    <col min="9" max="9" width="13.625" style="1" customWidth="1"/>
    <col min="10" max="10" width="14.00390625" style="1" customWidth="1"/>
    <col min="11" max="11" width="15.75390625" style="1" customWidth="1"/>
    <col min="12" max="16384" width="8.875" style="1" customWidth="1"/>
  </cols>
  <sheetData>
    <row r="1" ht="37.5">
      <c r="B1" s="85" t="s">
        <v>137</v>
      </c>
    </row>
    <row r="2" ht="15.75">
      <c r="B2" s="2"/>
    </row>
    <row r="3" spans="2:7" ht="23.25" customHeight="1">
      <c r="B3" s="68" t="s">
        <v>114</v>
      </c>
      <c r="C3" s="68" t="s">
        <v>123</v>
      </c>
      <c r="D3" s="69"/>
      <c r="E3" s="3"/>
      <c r="F3" s="4"/>
      <c r="G3" s="4"/>
    </row>
    <row r="4" spans="2:7" ht="208.5" customHeight="1">
      <c r="B4" s="58" t="s">
        <v>116</v>
      </c>
      <c r="C4" s="3"/>
      <c r="E4" s="3"/>
      <c r="F4" s="4"/>
      <c r="G4" s="4"/>
    </row>
    <row r="5" spans="2:7" ht="109.5" customHeight="1">
      <c r="B5" s="59" t="s">
        <v>115</v>
      </c>
      <c r="C5" s="3"/>
      <c r="E5" s="3"/>
      <c r="F5" s="4"/>
      <c r="G5" s="4"/>
    </row>
    <row r="6" ht="94.5" customHeight="1">
      <c r="B6" s="59" t="s">
        <v>117</v>
      </c>
    </row>
    <row r="8" ht="12.75">
      <c r="B8" s="5" t="s">
        <v>0</v>
      </c>
    </row>
    <row r="9" ht="12.75">
      <c r="B9" s="6" t="s">
        <v>1</v>
      </c>
    </row>
    <row r="10" ht="12.75">
      <c r="B10" s="1" t="s">
        <v>2</v>
      </c>
    </row>
    <row r="11" spans="1:11" ht="51">
      <c r="A11" s="8" t="s">
        <v>3</v>
      </c>
      <c r="B11" s="7" t="s">
        <v>4</v>
      </c>
      <c r="C11" s="8" t="s">
        <v>5</v>
      </c>
      <c r="D11" s="7" t="s">
        <v>6</v>
      </c>
      <c r="E11" s="8" t="s">
        <v>7</v>
      </c>
      <c r="F11" s="8" t="s">
        <v>8</v>
      </c>
      <c r="G11" s="8" t="s">
        <v>9</v>
      </c>
      <c r="H11" s="8" t="s">
        <v>10</v>
      </c>
      <c r="I11" s="9" t="s">
        <v>11</v>
      </c>
      <c r="J11" s="7" t="s">
        <v>12</v>
      </c>
      <c r="K11" s="10" t="s">
        <v>13</v>
      </c>
    </row>
    <row r="12" spans="1:11" ht="30" customHeight="1">
      <c r="A12" s="18">
        <v>1</v>
      </c>
      <c r="B12" s="11" t="s">
        <v>109</v>
      </c>
      <c r="C12" s="12" t="s">
        <v>14</v>
      </c>
      <c r="D12" s="13">
        <v>30</v>
      </c>
      <c r="E12" s="14"/>
      <c r="F12" s="15"/>
      <c r="G12" s="14">
        <f>E12*F12+E12</f>
        <v>0</v>
      </c>
      <c r="H12" s="14">
        <f>ROUND(D12*E12,2)</f>
        <v>0</v>
      </c>
      <c r="I12" s="16">
        <f>ROUND(D12*G12,2)</f>
        <v>0</v>
      </c>
      <c r="J12" s="17"/>
      <c r="K12" s="17"/>
    </row>
    <row r="13" spans="1:11" ht="81.75" customHeight="1">
      <c r="A13" s="18">
        <v>2</v>
      </c>
      <c r="B13" s="11" t="s">
        <v>122</v>
      </c>
      <c r="C13" s="12" t="s">
        <v>15</v>
      </c>
      <c r="D13" s="13">
        <v>200</v>
      </c>
      <c r="E13" s="14"/>
      <c r="F13" s="15"/>
      <c r="G13" s="14">
        <f>E13*F13+E13</f>
        <v>0</v>
      </c>
      <c r="H13" s="14">
        <f>ROUND(D13*E13,2)</f>
        <v>0</v>
      </c>
      <c r="I13" s="16">
        <f>ROUND(D13*G13,2)</f>
        <v>0</v>
      </c>
      <c r="J13" s="17"/>
      <c r="K13" s="17"/>
    </row>
    <row r="14" spans="1:11" ht="31.5" customHeight="1">
      <c r="A14" s="18">
        <v>3</v>
      </c>
      <c r="B14" s="40" t="s">
        <v>108</v>
      </c>
      <c r="C14" s="12" t="s">
        <v>16</v>
      </c>
      <c r="D14" s="13">
        <v>6</v>
      </c>
      <c r="E14" s="14"/>
      <c r="F14" s="15"/>
      <c r="G14" s="14">
        <f>E14*F14+E14</f>
        <v>0</v>
      </c>
      <c r="H14" s="14">
        <f>ROUND(D14*E14,2)</f>
        <v>0</v>
      </c>
      <c r="I14" s="16">
        <f>ROUND(D14*G14,2)</f>
        <v>0</v>
      </c>
      <c r="J14" s="17"/>
      <c r="K14" s="17"/>
    </row>
    <row r="15" spans="1:9" ht="12.75" customHeight="1">
      <c r="A15" s="82" t="s">
        <v>17</v>
      </c>
      <c r="B15" s="82"/>
      <c r="C15" s="82"/>
      <c r="D15" s="82"/>
      <c r="E15" s="82"/>
      <c r="F15" s="82"/>
      <c r="G15" s="82"/>
      <c r="H15" s="19">
        <f>SUM(H12:H14)</f>
        <v>0</v>
      </c>
      <c r="I15" s="19">
        <f>SUM(I12:I14)</f>
        <v>0</v>
      </c>
    </row>
    <row r="16" spans="8:9" ht="12.75">
      <c r="H16" s="20" t="s">
        <v>18</v>
      </c>
      <c r="I16" s="21">
        <f>I15-H15</f>
        <v>0</v>
      </c>
    </row>
    <row r="17" spans="2:9" ht="18.75" customHeight="1">
      <c r="B17" s="1" t="s">
        <v>19</v>
      </c>
      <c r="H17" s="22"/>
      <c r="I17" s="23"/>
    </row>
    <row r="18" spans="8:9" ht="12.75">
      <c r="H18" s="22"/>
      <c r="I18" s="23"/>
    </row>
    <row r="19" spans="8:9" ht="12.75">
      <c r="H19" s="22"/>
      <c r="I19" s="23"/>
    </row>
    <row r="20" spans="8:9" ht="12.75">
      <c r="H20" s="22"/>
      <c r="I20" s="23"/>
    </row>
    <row r="22" ht="12.75">
      <c r="B22" s="5" t="s">
        <v>20</v>
      </c>
    </row>
    <row r="23" ht="12.75">
      <c r="B23" s="6" t="s">
        <v>21</v>
      </c>
    </row>
    <row r="24" ht="12.75">
      <c r="B24" s="1" t="s">
        <v>2</v>
      </c>
    </row>
    <row r="25" spans="1:11" ht="51">
      <c r="A25" s="8" t="s">
        <v>3</v>
      </c>
      <c r="B25" s="7" t="s">
        <v>4</v>
      </c>
      <c r="C25" s="8" t="s">
        <v>5</v>
      </c>
      <c r="D25" s="7" t="s">
        <v>6</v>
      </c>
      <c r="E25" s="8" t="s">
        <v>7</v>
      </c>
      <c r="F25" s="8" t="s">
        <v>8</v>
      </c>
      <c r="G25" s="8" t="s">
        <v>9</v>
      </c>
      <c r="H25" s="8" t="s">
        <v>10</v>
      </c>
      <c r="I25" s="9" t="s">
        <v>11</v>
      </c>
      <c r="J25" s="7" t="s">
        <v>12</v>
      </c>
      <c r="K25" s="10" t="s">
        <v>13</v>
      </c>
    </row>
    <row r="26" spans="1:11" ht="102.75" customHeight="1">
      <c r="A26" s="18">
        <v>1</v>
      </c>
      <c r="B26" s="11" t="s">
        <v>111</v>
      </c>
      <c r="C26" s="24" t="s">
        <v>22</v>
      </c>
      <c r="D26" s="24">
        <v>70</v>
      </c>
      <c r="E26" s="14"/>
      <c r="F26" s="15"/>
      <c r="G26" s="14">
        <f>E26*F26+E26</f>
        <v>0</v>
      </c>
      <c r="H26" s="14">
        <f>ROUND(D26*E26,2)</f>
        <v>0</v>
      </c>
      <c r="I26" s="16">
        <f>ROUND(D26*G26,2)</f>
        <v>0</v>
      </c>
      <c r="J26" s="17"/>
      <c r="K26" s="17"/>
    </row>
    <row r="27" spans="1:11" ht="63.75">
      <c r="A27" s="18">
        <v>2</v>
      </c>
      <c r="B27" s="11" t="s">
        <v>23</v>
      </c>
      <c r="C27" s="24" t="s">
        <v>22</v>
      </c>
      <c r="D27" s="24">
        <v>20</v>
      </c>
      <c r="E27" s="14"/>
      <c r="F27" s="15"/>
      <c r="G27" s="14">
        <f>E27*F27+E27</f>
        <v>0</v>
      </c>
      <c r="H27" s="14">
        <f>ROUND(D27*E27,2)</f>
        <v>0</v>
      </c>
      <c r="I27" s="16">
        <f>ROUND(D27*G27,2)</f>
        <v>0</v>
      </c>
      <c r="J27" s="17"/>
      <c r="K27" s="17"/>
    </row>
    <row r="28" spans="1:11" ht="83.25" customHeight="1">
      <c r="A28" s="18">
        <v>3</v>
      </c>
      <c r="B28" s="46" t="s">
        <v>112</v>
      </c>
      <c r="C28" s="24" t="s">
        <v>24</v>
      </c>
      <c r="D28" s="24">
        <v>10</v>
      </c>
      <c r="E28" s="45"/>
      <c r="F28" s="15"/>
      <c r="G28" s="14">
        <f>E28*F28+E28</f>
        <v>0</v>
      </c>
      <c r="H28" s="14">
        <f>ROUND(D28*E28,2)</f>
        <v>0</v>
      </c>
      <c r="I28" s="16">
        <f>ROUND(D28*G28,2)</f>
        <v>0</v>
      </c>
      <c r="J28" s="17"/>
      <c r="K28" s="17"/>
    </row>
    <row r="29" spans="1:11" ht="102">
      <c r="A29" s="18">
        <v>4</v>
      </c>
      <c r="B29" s="11" t="s">
        <v>25</v>
      </c>
      <c r="C29" s="24" t="s">
        <v>24</v>
      </c>
      <c r="D29" s="24">
        <v>30</v>
      </c>
      <c r="E29" s="45"/>
      <c r="F29" s="15"/>
      <c r="G29" s="14">
        <f>E29*F29+E29</f>
        <v>0</v>
      </c>
      <c r="H29" s="14">
        <f>ROUND(D29*E29,2)</f>
        <v>0</v>
      </c>
      <c r="I29" s="16">
        <f>ROUND(D29*G29,2)</f>
        <v>0</v>
      </c>
      <c r="J29" s="17"/>
      <c r="K29" s="17"/>
    </row>
    <row r="30" spans="1:9" ht="12.75" customHeight="1">
      <c r="A30" s="82" t="s">
        <v>17</v>
      </c>
      <c r="B30" s="82"/>
      <c r="C30" s="82"/>
      <c r="D30" s="82"/>
      <c r="E30" s="82"/>
      <c r="F30" s="82"/>
      <c r="G30" s="82"/>
      <c r="H30" s="19">
        <f>SUM(H26:H29)</f>
        <v>0</v>
      </c>
      <c r="I30" s="19">
        <f>SUM(I26:I29)</f>
        <v>0</v>
      </c>
    </row>
    <row r="31" spans="8:9" ht="12.75">
      <c r="H31" s="20" t="s">
        <v>18</v>
      </c>
      <c r="I31" s="21">
        <f>I30-H30</f>
        <v>0</v>
      </c>
    </row>
    <row r="32" spans="2:11" ht="61.5" customHeight="1">
      <c r="B32" s="83" t="s">
        <v>125</v>
      </c>
      <c r="C32" s="83"/>
      <c r="D32" s="83"/>
      <c r="E32" s="83"/>
      <c r="F32" s="83"/>
      <c r="G32" s="83"/>
      <c r="H32" s="83"/>
      <c r="I32" s="83"/>
      <c r="J32" s="83"/>
      <c r="K32" s="83"/>
    </row>
    <row r="36" ht="12.75">
      <c r="B36" s="5" t="s">
        <v>26</v>
      </c>
    </row>
    <row r="37" ht="12.75">
      <c r="B37" s="6" t="s">
        <v>27</v>
      </c>
    </row>
    <row r="38" ht="12.75">
      <c r="B38" s="1" t="s">
        <v>2</v>
      </c>
    </row>
    <row r="39" spans="1:11" ht="51">
      <c r="A39" s="8" t="s">
        <v>3</v>
      </c>
      <c r="B39" s="7" t="s">
        <v>4</v>
      </c>
      <c r="C39" s="8" t="s">
        <v>5</v>
      </c>
      <c r="D39" s="7" t="s">
        <v>6</v>
      </c>
      <c r="E39" s="8" t="s">
        <v>7</v>
      </c>
      <c r="F39" s="8" t="s">
        <v>8</v>
      </c>
      <c r="G39" s="8" t="s">
        <v>9</v>
      </c>
      <c r="H39" s="8" t="s">
        <v>10</v>
      </c>
      <c r="I39" s="9" t="s">
        <v>11</v>
      </c>
      <c r="J39" s="7" t="s">
        <v>12</v>
      </c>
      <c r="K39" s="10" t="s">
        <v>13</v>
      </c>
    </row>
    <row r="40" spans="1:11" ht="120" customHeight="1">
      <c r="A40" s="25">
        <v>1</v>
      </c>
      <c r="B40" s="11" t="s">
        <v>28</v>
      </c>
      <c r="C40" s="26" t="s">
        <v>126</v>
      </c>
      <c r="D40" s="27">
        <v>26</v>
      </c>
      <c r="E40" s="14"/>
      <c r="F40" s="15"/>
      <c r="G40" s="14">
        <f>E40*F40+E40</f>
        <v>0</v>
      </c>
      <c r="H40" s="14">
        <f>ROUND(D40*E40,2)</f>
        <v>0</v>
      </c>
      <c r="I40" s="16">
        <f>ROUND(D40*G40,2)</f>
        <v>0</v>
      </c>
      <c r="J40" s="28"/>
      <c r="K40" s="17"/>
    </row>
    <row r="41" spans="1:11" ht="153.75" customHeight="1">
      <c r="A41" s="25">
        <v>2</v>
      </c>
      <c r="B41" s="11" t="s">
        <v>29</v>
      </c>
      <c r="C41" s="26" t="s">
        <v>30</v>
      </c>
      <c r="D41" s="27">
        <v>20</v>
      </c>
      <c r="E41" s="14"/>
      <c r="F41" s="64"/>
      <c r="G41" s="14">
        <f>E41*F41+E41</f>
        <v>0</v>
      </c>
      <c r="H41" s="14">
        <f>ROUND(D41*E41,2)</f>
        <v>0</v>
      </c>
      <c r="I41" s="16">
        <f>ROUND(D41*G41,2)</f>
        <v>0</v>
      </c>
      <c r="J41" s="28"/>
      <c r="K41" s="17"/>
    </row>
    <row r="42" spans="1:11" ht="28.5" customHeight="1">
      <c r="A42" s="18">
        <v>3</v>
      </c>
      <c r="B42" s="11" t="s">
        <v>31</v>
      </c>
      <c r="C42" s="62" t="s">
        <v>32</v>
      </c>
      <c r="D42" s="65">
        <v>4</v>
      </c>
      <c r="E42" s="66"/>
      <c r="F42" s="67"/>
      <c r="G42" s="61">
        <f>E42*F42+E42</f>
        <v>0</v>
      </c>
      <c r="H42" s="61">
        <f>ROUND(D42*E42,2)</f>
        <v>0</v>
      </c>
      <c r="I42" s="63">
        <f>ROUND(D42*G42,2)</f>
        <v>0</v>
      </c>
      <c r="J42" s="17"/>
      <c r="K42" s="17"/>
    </row>
    <row r="43" spans="1:9" ht="12.75" customHeight="1">
      <c r="A43" s="82" t="s">
        <v>17</v>
      </c>
      <c r="B43" s="82"/>
      <c r="C43" s="82"/>
      <c r="D43" s="84"/>
      <c r="E43" s="84"/>
      <c r="F43" s="84"/>
      <c r="G43" s="84"/>
      <c r="H43" s="60">
        <f>SUM(H40:H42)</f>
        <v>0</v>
      </c>
      <c r="I43" s="19">
        <f>SUM(I40:I42)</f>
        <v>0</v>
      </c>
    </row>
    <row r="44" spans="8:9" ht="12.75">
      <c r="H44" s="20" t="s">
        <v>18</v>
      </c>
      <c r="I44" s="21">
        <f>I43-H43</f>
        <v>0</v>
      </c>
    </row>
    <row r="45" spans="8:9" ht="12.75">
      <c r="H45" s="22"/>
      <c r="I45" s="23"/>
    </row>
    <row r="46" spans="8:9" ht="12.75">
      <c r="H46" s="22"/>
      <c r="I46" s="23"/>
    </row>
    <row r="48" ht="12.75">
      <c r="B48" s="5" t="s">
        <v>33</v>
      </c>
    </row>
    <row r="49" ht="12.75">
      <c r="B49" s="6" t="s">
        <v>1</v>
      </c>
    </row>
    <row r="50" ht="12.75">
      <c r="B50" s="1" t="s">
        <v>2</v>
      </c>
    </row>
    <row r="51" spans="1:11" ht="51">
      <c r="A51" s="8" t="s">
        <v>3</v>
      </c>
      <c r="B51" s="7" t="s">
        <v>4</v>
      </c>
      <c r="C51" s="8" t="s">
        <v>5</v>
      </c>
      <c r="D51" s="7" t="s">
        <v>6</v>
      </c>
      <c r="E51" s="8" t="s">
        <v>7</v>
      </c>
      <c r="F51" s="8" t="s">
        <v>8</v>
      </c>
      <c r="G51" s="8" t="s">
        <v>9</v>
      </c>
      <c r="H51" s="8" t="s">
        <v>10</v>
      </c>
      <c r="I51" s="9" t="s">
        <v>11</v>
      </c>
      <c r="J51" s="7" t="s">
        <v>12</v>
      </c>
      <c r="K51" s="10" t="s">
        <v>13</v>
      </c>
    </row>
    <row r="52" spans="1:11" ht="38.25">
      <c r="A52" s="25">
        <v>1</v>
      </c>
      <c r="B52" s="11" t="s">
        <v>34</v>
      </c>
      <c r="C52" s="26" t="s">
        <v>35</v>
      </c>
      <c r="D52" s="27">
        <v>400</v>
      </c>
      <c r="E52" s="14"/>
      <c r="F52" s="15"/>
      <c r="G52" s="14">
        <f>E52*F52+E52</f>
        <v>0</v>
      </c>
      <c r="H52" s="14">
        <f>ROUND(D52*E52,2)</f>
        <v>0</v>
      </c>
      <c r="I52" s="16">
        <f>ROUND(D52*G52,2)</f>
        <v>0</v>
      </c>
      <c r="J52" s="28"/>
      <c r="K52" s="17"/>
    </row>
    <row r="53" spans="1:11" ht="17.25" customHeight="1">
      <c r="A53" s="25">
        <v>2</v>
      </c>
      <c r="B53" s="11" t="s">
        <v>36</v>
      </c>
      <c r="C53" s="26" t="s">
        <v>37</v>
      </c>
      <c r="D53" s="27">
        <v>12</v>
      </c>
      <c r="E53" s="14"/>
      <c r="F53" s="15"/>
      <c r="G53" s="14">
        <f>E53*F53+E53</f>
        <v>0</v>
      </c>
      <c r="H53" s="14">
        <f>D53*E53</f>
        <v>0</v>
      </c>
      <c r="I53" s="16">
        <f>D53*G53</f>
        <v>0</v>
      </c>
      <c r="J53" s="28"/>
      <c r="K53" s="17"/>
    </row>
    <row r="54" spans="1:9" ht="12.75" customHeight="1">
      <c r="A54" s="82" t="s">
        <v>17</v>
      </c>
      <c r="B54" s="82"/>
      <c r="C54" s="82"/>
      <c r="D54" s="82"/>
      <c r="E54" s="82"/>
      <c r="F54" s="82"/>
      <c r="G54" s="82"/>
      <c r="H54" s="19">
        <f>SUM(H52:H53)</f>
        <v>0</v>
      </c>
      <c r="I54" s="19">
        <f>SUM(I52:I53)</f>
        <v>0</v>
      </c>
    </row>
    <row r="55" spans="8:9" ht="12.75">
      <c r="H55" s="20" t="s">
        <v>18</v>
      </c>
      <c r="I55" s="21">
        <f>I54-H54</f>
        <v>0</v>
      </c>
    </row>
    <row r="56" spans="8:9" ht="12.75">
      <c r="H56" s="22"/>
      <c r="I56" s="23"/>
    </row>
    <row r="57" spans="8:9" ht="12.75">
      <c r="H57" s="22"/>
      <c r="I57" s="23"/>
    </row>
    <row r="59" ht="12.75">
      <c r="B59" s="5" t="s">
        <v>38</v>
      </c>
    </row>
    <row r="60" ht="12.75">
      <c r="B60" s="6" t="s">
        <v>39</v>
      </c>
    </row>
    <row r="61" ht="12.75">
      <c r="B61" s="1" t="s">
        <v>2</v>
      </c>
    </row>
    <row r="62" spans="1:11" ht="51">
      <c r="A62" s="8" t="s">
        <v>3</v>
      </c>
      <c r="B62" s="7" t="s">
        <v>4</v>
      </c>
      <c r="C62" s="8" t="s">
        <v>5</v>
      </c>
      <c r="D62" s="7" t="s">
        <v>6</v>
      </c>
      <c r="E62" s="8" t="s">
        <v>7</v>
      </c>
      <c r="F62" s="8" t="s">
        <v>8</v>
      </c>
      <c r="G62" s="8" t="s">
        <v>9</v>
      </c>
      <c r="H62" s="8" t="s">
        <v>10</v>
      </c>
      <c r="I62" s="9" t="s">
        <v>11</v>
      </c>
      <c r="J62" s="7" t="s">
        <v>12</v>
      </c>
      <c r="K62" s="10" t="s">
        <v>13</v>
      </c>
    </row>
    <row r="63" spans="1:11" ht="97.5" customHeight="1">
      <c r="A63" s="25">
        <v>1</v>
      </c>
      <c r="B63" s="11" t="s">
        <v>40</v>
      </c>
      <c r="C63" s="26" t="s">
        <v>41</v>
      </c>
      <c r="D63" s="27">
        <v>1800</v>
      </c>
      <c r="E63" s="14"/>
      <c r="F63" s="15"/>
      <c r="G63" s="14">
        <f aca="true" t="shared" si="0" ref="G63:G69">E63*F63+E63</f>
        <v>0</v>
      </c>
      <c r="H63" s="14">
        <f>ROUND(D63*E63,2)</f>
        <v>0</v>
      </c>
      <c r="I63" s="16">
        <f>ROUND(D63*G63,2)</f>
        <v>0</v>
      </c>
      <c r="J63" s="28"/>
      <c r="K63" s="17"/>
    </row>
    <row r="64" spans="1:11" ht="78" customHeight="1">
      <c r="A64" s="25">
        <v>2</v>
      </c>
      <c r="B64" s="11" t="s">
        <v>42</v>
      </c>
      <c r="C64" s="26" t="s">
        <v>43</v>
      </c>
      <c r="D64" s="27">
        <v>70</v>
      </c>
      <c r="E64" s="14"/>
      <c r="F64" s="15"/>
      <c r="G64" s="14">
        <f t="shared" si="0"/>
        <v>0</v>
      </c>
      <c r="H64" s="14">
        <f aca="true" t="shared" si="1" ref="H64:H69">ROUND(D64*E64,2)</f>
        <v>0</v>
      </c>
      <c r="I64" s="16">
        <f aca="true" t="shared" si="2" ref="I64:I69">ROUND(D64*G64,2)</f>
        <v>0</v>
      </c>
      <c r="J64" s="28"/>
      <c r="K64" s="17"/>
    </row>
    <row r="65" spans="1:11" ht="95.25" customHeight="1">
      <c r="A65" s="18">
        <v>3</v>
      </c>
      <c r="B65" s="11" t="s">
        <v>44</v>
      </c>
      <c r="C65" s="12" t="s">
        <v>45</v>
      </c>
      <c r="D65" s="13">
        <v>1800</v>
      </c>
      <c r="E65" s="14"/>
      <c r="F65" s="15"/>
      <c r="G65" s="14">
        <f t="shared" si="0"/>
        <v>0</v>
      </c>
      <c r="H65" s="14">
        <f t="shared" si="1"/>
        <v>0</v>
      </c>
      <c r="I65" s="16">
        <f t="shared" si="2"/>
        <v>0</v>
      </c>
      <c r="J65" s="17"/>
      <c r="K65" s="17"/>
    </row>
    <row r="66" spans="1:11" ht="56.25" customHeight="1">
      <c r="A66" s="18">
        <v>4</v>
      </c>
      <c r="B66" s="11" t="s">
        <v>46</v>
      </c>
      <c r="C66" s="12" t="s">
        <v>47</v>
      </c>
      <c r="D66" s="13">
        <v>6</v>
      </c>
      <c r="E66" s="14"/>
      <c r="F66" s="15"/>
      <c r="G66" s="14">
        <f t="shared" si="0"/>
        <v>0</v>
      </c>
      <c r="H66" s="14">
        <f t="shared" si="1"/>
        <v>0</v>
      </c>
      <c r="I66" s="16">
        <f t="shared" si="2"/>
        <v>0</v>
      </c>
      <c r="J66" s="17"/>
      <c r="K66" s="17"/>
    </row>
    <row r="67" spans="1:11" ht="76.5">
      <c r="A67" s="18">
        <v>5</v>
      </c>
      <c r="B67" s="11" t="s">
        <v>48</v>
      </c>
      <c r="C67" s="12" t="s">
        <v>49</v>
      </c>
      <c r="D67" s="13">
        <v>1200</v>
      </c>
      <c r="E67" s="14"/>
      <c r="F67" s="15"/>
      <c r="G67" s="14">
        <f t="shared" si="0"/>
        <v>0</v>
      </c>
      <c r="H67" s="14">
        <f t="shared" si="1"/>
        <v>0</v>
      </c>
      <c r="I67" s="16">
        <f t="shared" si="2"/>
        <v>0</v>
      </c>
      <c r="J67" s="17"/>
      <c r="K67" s="17"/>
    </row>
    <row r="68" spans="1:11" ht="89.25">
      <c r="A68" s="18">
        <v>6</v>
      </c>
      <c r="B68" s="11" t="s">
        <v>50</v>
      </c>
      <c r="C68" s="12" t="s">
        <v>51</v>
      </c>
      <c r="D68" s="13">
        <v>1900</v>
      </c>
      <c r="E68" s="14"/>
      <c r="F68" s="15"/>
      <c r="G68" s="14">
        <f t="shared" si="0"/>
        <v>0</v>
      </c>
      <c r="H68" s="14">
        <f t="shared" si="1"/>
        <v>0</v>
      </c>
      <c r="I68" s="16">
        <f t="shared" si="2"/>
        <v>0</v>
      </c>
      <c r="J68" s="17"/>
      <c r="K68" s="17"/>
    </row>
    <row r="69" spans="1:11" ht="76.5">
      <c r="A69" s="18">
        <v>7</v>
      </c>
      <c r="B69" s="11" t="s">
        <v>52</v>
      </c>
      <c r="C69" s="12" t="s">
        <v>53</v>
      </c>
      <c r="D69" s="13">
        <v>150</v>
      </c>
      <c r="E69" s="14"/>
      <c r="F69" s="15"/>
      <c r="G69" s="14">
        <f t="shared" si="0"/>
        <v>0</v>
      </c>
      <c r="H69" s="14">
        <f t="shared" si="1"/>
        <v>0</v>
      </c>
      <c r="I69" s="16">
        <f t="shared" si="2"/>
        <v>0</v>
      </c>
      <c r="J69" s="17"/>
      <c r="K69" s="17"/>
    </row>
    <row r="70" spans="1:9" ht="12.75" customHeight="1">
      <c r="A70" s="82" t="s">
        <v>17</v>
      </c>
      <c r="B70" s="82"/>
      <c r="C70" s="82"/>
      <c r="D70" s="82"/>
      <c r="E70" s="82"/>
      <c r="F70" s="82"/>
      <c r="G70" s="82"/>
      <c r="H70" s="19">
        <f>SUM(H63:H69)</f>
        <v>0</v>
      </c>
      <c r="I70" s="19">
        <f>SUM(I63:I69)</f>
        <v>0</v>
      </c>
    </row>
    <row r="71" spans="8:9" ht="12.75">
      <c r="H71" s="20" t="s">
        <v>18</v>
      </c>
      <c r="I71" s="21">
        <f>I70-H70</f>
        <v>0</v>
      </c>
    </row>
    <row r="72" ht="12.75">
      <c r="B72" s="1" t="s">
        <v>19</v>
      </c>
    </row>
    <row r="76" ht="12.75">
      <c r="B76" s="5" t="s">
        <v>54</v>
      </c>
    </row>
    <row r="77" ht="12.75">
      <c r="B77" s="6" t="s">
        <v>55</v>
      </c>
    </row>
    <row r="78" ht="12.75">
      <c r="B78" s="1" t="s">
        <v>2</v>
      </c>
    </row>
    <row r="79" spans="1:11" ht="51">
      <c r="A79" s="8" t="s">
        <v>3</v>
      </c>
      <c r="B79" s="7" t="s">
        <v>4</v>
      </c>
      <c r="C79" s="8" t="s">
        <v>5</v>
      </c>
      <c r="D79" s="7" t="s">
        <v>6</v>
      </c>
      <c r="E79" s="8" t="s">
        <v>7</v>
      </c>
      <c r="F79" s="8" t="s">
        <v>8</v>
      </c>
      <c r="G79" s="8" t="s">
        <v>9</v>
      </c>
      <c r="H79" s="8" t="s">
        <v>10</v>
      </c>
      <c r="I79" s="9" t="s">
        <v>11</v>
      </c>
      <c r="J79" s="7" t="s">
        <v>12</v>
      </c>
      <c r="K79" s="10" t="s">
        <v>13</v>
      </c>
    </row>
    <row r="80" spans="1:11" ht="38.25">
      <c r="A80" s="25">
        <v>1</v>
      </c>
      <c r="B80" s="11" t="s">
        <v>56</v>
      </c>
      <c r="C80" s="26" t="s">
        <v>57</v>
      </c>
      <c r="D80" s="27">
        <v>17</v>
      </c>
      <c r="E80" s="14"/>
      <c r="F80" s="15"/>
      <c r="G80" s="14">
        <f>E80*F80+E80</f>
        <v>0</v>
      </c>
      <c r="H80" s="14">
        <f>ROUND(D80*E80,2)</f>
        <v>0</v>
      </c>
      <c r="I80" s="16">
        <f>ROUND(D80*G80,2)</f>
        <v>0</v>
      </c>
      <c r="J80" s="28"/>
      <c r="K80" s="17"/>
    </row>
    <row r="81" spans="1:9" ht="12.75" customHeight="1">
      <c r="A81" s="82" t="s">
        <v>17</v>
      </c>
      <c r="B81" s="82"/>
      <c r="C81" s="82"/>
      <c r="D81" s="82"/>
      <c r="E81" s="82"/>
      <c r="F81" s="82"/>
      <c r="G81" s="82"/>
      <c r="H81" s="19">
        <f>SUM(H80:H80)</f>
        <v>0</v>
      </c>
      <c r="I81" s="19">
        <f>SUM(I80:I80)</f>
        <v>0</v>
      </c>
    </row>
    <row r="82" spans="8:9" ht="13.5" customHeight="1">
      <c r="H82" s="20" t="s">
        <v>18</v>
      </c>
      <c r="I82" s="21">
        <f>I81-H81</f>
        <v>0</v>
      </c>
    </row>
    <row r="83" spans="8:9" ht="14.25" customHeight="1">
      <c r="H83" s="22"/>
      <c r="I83" s="23"/>
    </row>
    <row r="84" spans="8:9" ht="15" customHeight="1">
      <c r="H84" s="22"/>
      <c r="I84" s="23"/>
    </row>
    <row r="86" ht="12.75">
      <c r="B86" s="5" t="s">
        <v>58</v>
      </c>
    </row>
    <row r="87" ht="12.75">
      <c r="B87" s="6" t="s">
        <v>59</v>
      </c>
    </row>
    <row r="88" ht="12.75">
      <c r="B88" s="1" t="s">
        <v>2</v>
      </c>
    </row>
    <row r="89" spans="1:11" ht="51">
      <c r="A89" s="8" t="s">
        <v>3</v>
      </c>
      <c r="B89" s="7" t="s">
        <v>4</v>
      </c>
      <c r="C89" s="8" t="s">
        <v>5</v>
      </c>
      <c r="D89" s="7" t="s">
        <v>6</v>
      </c>
      <c r="E89" s="8" t="s">
        <v>7</v>
      </c>
      <c r="F89" s="8" t="s">
        <v>8</v>
      </c>
      <c r="G89" s="8" t="s">
        <v>9</v>
      </c>
      <c r="H89" s="8" t="s">
        <v>10</v>
      </c>
      <c r="I89" s="9" t="s">
        <v>11</v>
      </c>
      <c r="J89" s="7" t="s">
        <v>12</v>
      </c>
      <c r="K89" s="10" t="s">
        <v>13</v>
      </c>
    </row>
    <row r="90" spans="1:11" ht="68.25" customHeight="1">
      <c r="A90" s="25">
        <v>1</v>
      </c>
      <c r="B90" s="71" t="s">
        <v>60</v>
      </c>
      <c r="C90" s="26" t="s">
        <v>61</v>
      </c>
      <c r="D90" s="27">
        <v>350</v>
      </c>
      <c r="E90" s="14"/>
      <c r="F90" s="15"/>
      <c r="G90" s="14">
        <f aca="true" t="shared" si="3" ref="G90:G98">E90*F90+E90</f>
        <v>0</v>
      </c>
      <c r="H90" s="14">
        <f>ROUND(D90*E90,2)</f>
        <v>0</v>
      </c>
      <c r="I90" s="16">
        <f>ROUND(D90*G90,2)</f>
        <v>0</v>
      </c>
      <c r="J90" s="28"/>
      <c r="K90" s="17"/>
    </row>
    <row r="91" spans="1:11" ht="44.25" customHeight="1">
      <c r="A91" s="25">
        <v>2</v>
      </c>
      <c r="B91" s="70" t="s">
        <v>127</v>
      </c>
      <c r="C91" s="26" t="s">
        <v>62</v>
      </c>
      <c r="D91" s="27">
        <v>160</v>
      </c>
      <c r="E91" s="14"/>
      <c r="F91" s="15"/>
      <c r="G91" s="14">
        <f t="shared" si="3"/>
        <v>0</v>
      </c>
      <c r="H91" s="14">
        <f aca="true" t="shared" si="4" ref="H91:H98">ROUND(D91*E91,2)</f>
        <v>0</v>
      </c>
      <c r="I91" s="16">
        <f aca="true" t="shared" si="5" ref="I91:I98">ROUND(D91*G91,2)</f>
        <v>0</v>
      </c>
      <c r="J91" s="28"/>
      <c r="K91" s="17"/>
    </row>
    <row r="92" spans="1:11" ht="31.5" customHeight="1">
      <c r="A92" s="25">
        <v>3</v>
      </c>
      <c r="B92" s="11" t="s">
        <v>128</v>
      </c>
      <c r="C92" s="12" t="s">
        <v>63</v>
      </c>
      <c r="D92" s="13">
        <v>70</v>
      </c>
      <c r="E92" s="14"/>
      <c r="F92" s="15"/>
      <c r="G92" s="14">
        <f t="shared" si="3"/>
        <v>0</v>
      </c>
      <c r="H92" s="14">
        <f t="shared" si="4"/>
        <v>0</v>
      </c>
      <c r="I92" s="16">
        <f t="shared" si="5"/>
        <v>0</v>
      </c>
      <c r="J92" s="17"/>
      <c r="K92" s="17"/>
    </row>
    <row r="93" spans="1:11" ht="39.75" customHeight="1">
      <c r="A93" s="25">
        <v>4</v>
      </c>
      <c r="B93" s="11" t="s">
        <v>64</v>
      </c>
      <c r="C93" s="12" t="s">
        <v>61</v>
      </c>
      <c r="D93" s="13">
        <v>350</v>
      </c>
      <c r="E93" s="14"/>
      <c r="F93" s="15"/>
      <c r="G93" s="14">
        <f t="shared" si="3"/>
        <v>0</v>
      </c>
      <c r="H93" s="14">
        <f t="shared" si="4"/>
        <v>0</v>
      </c>
      <c r="I93" s="16">
        <f t="shared" si="5"/>
        <v>0</v>
      </c>
      <c r="J93" s="17"/>
      <c r="K93" s="17"/>
    </row>
    <row r="94" spans="1:11" ht="47.25" customHeight="1">
      <c r="A94" s="25">
        <v>5</v>
      </c>
      <c r="B94" s="41" t="s">
        <v>65</v>
      </c>
      <c r="C94" s="12" t="s">
        <v>66</v>
      </c>
      <c r="D94" s="13">
        <v>4</v>
      </c>
      <c r="E94" s="14"/>
      <c r="F94" s="15"/>
      <c r="G94" s="14">
        <f t="shared" si="3"/>
        <v>0</v>
      </c>
      <c r="H94" s="14">
        <f t="shared" si="4"/>
        <v>0</v>
      </c>
      <c r="I94" s="16">
        <f t="shared" si="5"/>
        <v>0</v>
      </c>
      <c r="J94" s="17"/>
      <c r="K94" s="17"/>
    </row>
    <row r="95" spans="1:11" ht="48.75" customHeight="1">
      <c r="A95" s="25">
        <v>6</v>
      </c>
      <c r="B95" s="41" t="s">
        <v>65</v>
      </c>
      <c r="C95" s="12" t="s">
        <v>67</v>
      </c>
      <c r="D95" s="13">
        <v>30</v>
      </c>
      <c r="E95" s="14"/>
      <c r="F95" s="15"/>
      <c r="G95" s="14">
        <f t="shared" si="3"/>
        <v>0</v>
      </c>
      <c r="H95" s="14">
        <f t="shared" si="4"/>
        <v>0</v>
      </c>
      <c r="I95" s="16">
        <f t="shared" si="5"/>
        <v>0</v>
      </c>
      <c r="J95" s="17"/>
      <c r="K95" s="17"/>
    </row>
    <row r="96" spans="1:11" ht="25.5">
      <c r="A96" s="25">
        <v>7</v>
      </c>
      <c r="B96" s="78" t="s">
        <v>71</v>
      </c>
      <c r="C96" s="66" t="s">
        <v>70</v>
      </c>
      <c r="D96" s="79">
        <v>1000</v>
      </c>
      <c r="E96" s="14"/>
      <c r="F96" s="15"/>
      <c r="G96" s="14">
        <f t="shared" si="3"/>
        <v>0</v>
      </c>
      <c r="H96" s="14">
        <f t="shared" si="4"/>
        <v>0</v>
      </c>
      <c r="I96" s="16">
        <f t="shared" si="5"/>
        <v>0</v>
      </c>
      <c r="J96" s="17"/>
      <c r="K96" s="17"/>
    </row>
    <row r="97" spans="1:11" ht="25.5">
      <c r="A97" s="25">
        <v>8</v>
      </c>
      <c r="B97" s="71" t="s">
        <v>71</v>
      </c>
      <c r="C97" s="81" t="s">
        <v>66</v>
      </c>
      <c r="D97" s="13">
        <v>800</v>
      </c>
      <c r="E97" s="14"/>
      <c r="F97" s="15"/>
      <c r="G97" s="14">
        <f t="shared" si="3"/>
        <v>0</v>
      </c>
      <c r="H97" s="14">
        <f t="shared" si="4"/>
        <v>0</v>
      </c>
      <c r="I97" s="16">
        <f t="shared" si="5"/>
        <v>0</v>
      </c>
      <c r="J97" s="17"/>
      <c r="K97" s="17"/>
    </row>
    <row r="98" spans="1:11" ht="38.25">
      <c r="A98" s="25">
        <v>9</v>
      </c>
      <c r="B98" s="70" t="s">
        <v>72</v>
      </c>
      <c r="C98" s="12" t="s">
        <v>61</v>
      </c>
      <c r="D98" s="13">
        <v>100</v>
      </c>
      <c r="E98" s="14"/>
      <c r="F98" s="15"/>
      <c r="G98" s="14">
        <f t="shared" si="3"/>
        <v>0</v>
      </c>
      <c r="H98" s="14">
        <f t="shared" si="4"/>
        <v>0</v>
      </c>
      <c r="I98" s="16">
        <f t="shared" si="5"/>
        <v>0</v>
      </c>
      <c r="J98" s="17"/>
      <c r="K98" s="17"/>
    </row>
    <row r="99" spans="1:9" ht="12.75" customHeight="1">
      <c r="A99" s="82" t="s">
        <v>17</v>
      </c>
      <c r="B99" s="82"/>
      <c r="C99" s="82"/>
      <c r="D99" s="82"/>
      <c r="E99" s="82"/>
      <c r="F99" s="82"/>
      <c r="G99" s="82"/>
      <c r="H99" s="19">
        <f>SUM(H90:H98)</f>
        <v>0</v>
      </c>
      <c r="I99" s="19">
        <f>SUM(I90:I98)</f>
        <v>0</v>
      </c>
    </row>
    <row r="100" spans="8:9" ht="12.75">
      <c r="H100" s="20" t="s">
        <v>18</v>
      </c>
      <c r="I100" s="21">
        <f>I99-H99</f>
        <v>0</v>
      </c>
    </row>
    <row r="101" spans="2:9" ht="12.75">
      <c r="B101" s="1" t="s">
        <v>19</v>
      </c>
      <c r="H101" s="22"/>
      <c r="I101" s="23"/>
    </row>
    <row r="102" spans="8:9" ht="14.25" customHeight="1">
      <c r="H102" s="22"/>
      <c r="I102" s="23"/>
    </row>
    <row r="103" spans="8:9" ht="14.25" customHeight="1">
      <c r="H103" s="22"/>
      <c r="I103" s="23"/>
    </row>
    <row r="105" ht="12.75">
      <c r="B105" s="5" t="s">
        <v>73</v>
      </c>
    </row>
    <row r="106" ht="12.75">
      <c r="B106" s="6" t="s">
        <v>74</v>
      </c>
    </row>
    <row r="107" ht="12.75">
      <c r="B107" s="1" t="s">
        <v>2</v>
      </c>
    </row>
    <row r="108" spans="1:11" ht="51">
      <c r="A108" s="8" t="s">
        <v>3</v>
      </c>
      <c r="B108" s="7" t="s">
        <v>4</v>
      </c>
      <c r="C108" s="8" t="s">
        <v>5</v>
      </c>
      <c r="D108" s="7" t="s">
        <v>6</v>
      </c>
      <c r="E108" s="8" t="s">
        <v>7</v>
      </c>
      <c r="F108" s="8" t="s">
        <v>8</v>
      </c>
      <c r="G108" s="8" t="s">
        <v>9</v>
      </c>
      <c r="H108" s="8" t="s">
        <v>10</v>
      </c>
      <c r="I108" s="9" t="s">
        <v>11</v>
      </c>
      <c r="J108" s="7" t="s">
        <v>12</v>
      </c>
      <c r="K108" s="10" t="s">
        <v>13</v>
      </c>
    </row>
    <row r="109" spans="1:11" ht="76.5">
      <c r="A109" s="25">
        <v>1</v>
      </c>
      <c r="B109" s="11" t="s">
        <v>120</v>
      </c>
      <c r="C109" s="26" t="s">
        <v>75</v>
      </c>
      <c r="D109" s="27">
        <v>2000</v>
      </c>
      <c r="E109" s="14"/>
      <c r="F109" s="15"/>
      <c r="G109" s="14">
        <f>E109*F109+E109</f>
        <v>0</v>
      </c>
      <c r="H109" s="14">
        <f>ROUND(D109*E109,2)</f>
        <v>0</v>
      </c>
      <c r="I109" s="16">
        <f>ROUND(D109*G109,2)</f>
        <v>0</v>
      </c>
      <c r="J109" s="17"/>
      <c r="K109" s="32"/>
    </row>
    <row r="110" spans="1:11" ht="38.25">
      <c r="A110" s="18">
        <v>2</v>
      </c>
      <c r="B110" s="11" t="s">
        <v>76</v>
      </c>
      <c r="C110" s="12" t="s">
        <v>61</v>
      </c>
      <c r="D110" s="13">
        <v>2200</v>
      </c>
      <c r="E110" s="14"/>
      <c r="F110" s="15"/>
      <c r="G110" s="14">
        <f>E110*F110+E110</f>
        <v>0</v>
      </c>
      <c r="H110" s="14">
        <f>ROUND(D110*E110,2)</f>
        <v>0</v>
      </c>
      <c r="I110" s="16">
        <f>ROUND(D110*G110,2)</f>
        <v>0</v>
      </c>
      <c r="J110" s="17"/>
      <c r="K110" s="32"/>
    </row>
    <row r="111" spans="1:11" ht="63.75">
      <c r="A111" s="18">
        <v>3</v>
      </c>
      <c r="B111" s="11" t="s">
        <v>121</v>
      </c>
      <c r="C111" s="12" t="s">
        <v>61</v>
      </c>
      <c r="D111" s="13">
        <v>2000</v>
      </c>
      <c r="E111" s="14"/>
      <c r="F111" s="15"/>
      <c r="G111" s="14">
        <f>E111*F111+E111</f>
        <v>0</v>
      </c>
      <c r="H111" s="14">
        <f>ROUND(D111*E111,2)</f>
        <v>0</v>
      </c>
      <c r="I111" s="16">
        <f>ROUND(D111*G111,2)</f>
        <v>0</v>
      </c>
      <c r="J111" s="17"/>
      <c r="K111" s="32"/>
    </row>
    <row r="112" spans="1:11" ht="38.25">
      <c r="A112" s="18">
        <v>4</v>
      </c>
      <c r="B112" s="11" t="s">
        <v>119</v>
      </c>
      <c r="C112" s="12" t="s">
        <v>77</v>
      </c>
      <c r="D112" s="13">
        <v>240</v>
      </c>
      <c r="E112" s="14"/>
      <c r="F112" s="15"/>
      <c r="G112" s="14">
        <f>E112*F112+E112</f>
        <v>0</v>
      </c>
      <c r="H112" s="14">
        <f>ROUND(D112*E112,2)</f>
        <v>0</v>
      </c>
      <c r="I112" s="16">
        <f>ROUND(D112*G112,2)</f>
        <v>0</v>
      </c>
      <c r="J112" s="17"/>
      <c r="K112" s="32"/>
    </row>
    <row r="113" spans="1:9" ht="12.75" customHeight="1">
      <c r="A113" s="82" t="s">
        <v>17</v>
      </c>
      <c r="B113" s="82"/>
      <c r="C113" s="82"/>
      <c r="D113" s="82"/>
      <c r="E113" s="82"/>
      <c r="F113" s="82"/>
      <c r="G113" s="82"/>
      <c r="H113" s="19">
        <f>SUM(H109:H112)</f>
        <v>0</v>
      </c>
      <c r="I113" s="19">
        <f>SUM(I109:I112)</f>
        <v>0</v>
      </c>
    </row>
    <row r="114" spans="8:9" ht="12.75">
      <c r="H114" s="20" t="s">
        <v>18</v>
      </c>
      <c r="I114" s="21">
        <f>I113-H113</f>
        <v>0</v>
      </c>
    </row>
    <row r="115" spans="8:9" ht="12.75">
      <c r="H115" s="22"/>
      <c r="I115" s="23"/>
    </row>
    <row r="116" spans="2:11" ht="12.75">
      <c r="B116" s="1" t="s">
        <v>78</v>
      </c>
      <c r="C116" s="33"/>
      <c r="D116" s="33"/>
      <c r="E116" s="33"/>
      <c r="F116" s="33"/>
      <c r="G116" s="33"/>
      <c r="H116" s="33"/>
      <c r="I116" s="33"/>
      <c r="J116" s="33"/>
      <c r="K116" s="33"/>
    </row>
    <row r="117" spans="2:11" ht="18.75" customHeight="1">
      <c r="B117" s="1" t="s">
        <v>79</v>
      </c>
      <c r="C117" s="33"/>
      <c r="D117" s="33"/>
      <c r="E117" s="33"/>
      <c r="F117" s="33"/>
      <c r="G117" s="33"/>
      <c r="H117" s="33"/>
      <c r="I117" s="33"/>
      <c r="J117" s="33"/>
      <c r="K117" s="33"/>
    </row>
    <row r="118" spans="2:11" ht="60.75" customHeight="1">
      <c r="B118" s="55" t="s">
        <v>118</v>
      </c>
      <c r="C118" s="33"/>
      <c r="D118" s="33"/>
      <c r="E118" s="33"/>
      <c r="F118" s="33"/>
      <c r="G118" s="33"/>
      <c r="H118" s="33"/>
      <c r="I118" s="33"/>
      <c r="J118" s="33"/>
      <c r="K118" s="33"/>
    </row>
    <row r="119" ht="35.25" customHeight="1">
      <c r="B119" s="34" t="s">
        <v>19</v>
      </c>
    </row>
    <row r="120" ht="12.75">
      <c r="B120" s="5"/>
    </row>
    <row r="121" ht="12.75">
      <c r="B121" s="5" t="s">
        <v>105</v>
      </c>
    </row>
    <row r="122" ht="12.75">
      <c r="B122" s="6" t="s">
        <v>134</v>
      </c>
    </row>
    <row r="123" ht="12.75">
      <c r="B123" s="6" t="s">
        <v>80</v>
      </c>
    </row>
    <row r="124" spans="1:11" ht="51">
      <c r="A124" s="8" t="s">
        <v>3</v>
      </c>
      <c r="B124" s="7" t="s">
        <v>4</v>
      </c>
      <c r="C124" s="8" t="s">
        <v>5</v>
      </c>
      <c r="D124" s="7" t="s">
        <v>6</v>
      </c>
      <c r="E124" s="8" t="s">
        <v>7</v>
      </c>
      <c r="F124" s="8" t="s">
        <v>8</v>
      </c>
      <c r="G124" s="8" t="s">
        <v>9</v>
      </c>
      <c r="H124" s="8" t="s">
        <v>10</v>
      </c>
      <c r="I124" s="9" t="s">
        <v>11</v>
      </c>
      <c r="J124" s="7" t="s">
        <v>12</v>
      </c>
      <c r="K124" s="10" t="s">
        <v>13</v>
      </c>
    </row>
    <row r="125" spans="1:11" ht="38.25">
      <c r="A125" s="25">
        <v>1</v>
      </c>
      <c r="B125" s="11" t="s">
        <v>81</v>
      </c>
      <c r="C125" s="26" t="s">
        <v>82</v>
      </c>
      <c r="D125" s="27">
        <v>100</v>
      </c>
      <c r="E125" s="14"/>
      <c r="F125" s="15"/>
      <c r="G125" s="14">
        <f>E125*F125+E125</f>
        <v>0</v>
      </c>
      <c r="H125" s="14">
        <f>ROUND(D125*E125,2)</f>
        <v>0</v>
      </c>
      <c r="I125" s="16">
        <f>ROUND(D125*G125,2)</f>
        <v>0</v>
      </c>
      <c r="J125" s="28"/>
      <c r="K125" s="17"/>
    </row>
    <row r="126" spans="1:9" ht="12.75" customHeight="1">
      <c r="A126" s="82" t="s">
        <v>17</v>
      </c>
      <c r="B126" s="82"/>
      <c r="C126" s="82"/>
      <c r="D126" s="82"/>
      <c r="E126" s="82"/>
      <c r="F126" s="82"/>
      <c r="G126" s="82"/>
      <c r="H126" s="19">
        <f>SUM(H125:H125)</f>
        <v>0</v>
      </c>
      <c r="I126" s="19">
        <f>SUM(I125:I125)</f>
        <v>0</v>
      </c>
    </row>
    <row r="127" spans="8:9" ht="12.75" customHeight="1">
      <c r="H127" s="20" t="s">
        <v>18</v>
      </c>
      <c r="I127" s="21">
        <f>I126-H126</f>
        <v>0</v>
      </c>
    </row>
    <row r="129" ht="12.75">
      <c r="B129" s="5" t="s">
        <v>83</v>
      </c>
    </row>
    <row r="130" ht="12.75">
      <c r="B130" s="6" t="s">
        <v>85</v>
      </c>
    </row>
    <row r="131" ht="12.75">
      <c r="B131" s="1" t="s">
        <v>2</v>
      </c>
    </row>
    <row r="132" spans="1:11" ht="51">
      <c r="A132" s="8" t="s">
        <v>3</v>
      </c>
      <c r="B132" s="7" t="s">
        <v>4</v>
      </c>
      <c r="C132" s="8" t="s">
        <v>5</v>
      </c>
      <c r="D132" s="7" t="s">
        <v>6</v>
      </c>
      <c r="E132" s="8" t="s">
        <v>7</v>
      </c>
      <c r="F132" s="8" t="s">
        <v>8</v>
      </c>
      <c r="G132" s="8" t="s">
        <v>9</v>
      </c>
      <c r="H132" s="8" t="s">
        <v>10</v>
      </c>
      <c r="I132" s="9" t="s">
        <v>11</v>
      </c>
      <c r="J132" s="7" t="s">
        <v>12</v>
      </c>
      <c r="K132" s="10" t="s">
        <v>13</v>
      </c>
    </row>
    <row r="133" spans="1:11" ht="38.25">
      <c r="A133" s="25">
        <v>1</v>
      </c>
      <c r="B133" s="11" t="s">
        <v>86</v>
      </c>
      <c r="C133" s="26" t="s">
        <v>87</v>
      </c>
      <c r="D133" s="27">
        <v>30</v>
      </c>
      <c r="E133" s="14"/>
      <c r="F133" s="15"/>
      <c r="G133" s="14">
        <f>E133*F133+E133</f>
        <v>0</v>
      </c>
      <c r="H133" s="14">
        <f>ROUND(D133*E133,2)</f>
        <v>0</v>
      </c>
      <c r="I133" s="16">
        <f>ROUND(D133*G133,2)</f>
        <v>0</v>
      </c>
      <c r="J133" s="28"/>
      <c r="K133" s="17"/>
    </row>
    <row r="134" spans="1:9" ht="12.75" customHeight="1">
      <c r="A134" s="82" t="s">
        <v>17</v>
      </c>
      <c r="B134" s="82"/>
      <c r="C134" s="82"/>
      <c r="D134" s="82"/>
      <c r="E134" s="82"/>
      <c r="F134" s="82"/>
      <c r="G134" s="82"/>
      <c r="H134" s="19">
        <f>SUM(H133:H133)</f>
        <v>0</v>
      </c>
      <c r="I134" s="19">
        <f>SUM(I133:I133)</f>
        <v>0</v>
      </c>
    </row>
    <row r="135" spans="8:9" ht="12.75" customHeight="1">
      <c r="H135" s="20" t="s">
        <v>18</v>
      </c>
      <c r="I135" s="21">
        <f>I134-H134</f>
        <v>0</v>
      </c>
    </row>
    <row r="138" ht="12.75">
      <c r="B138" s="5" t="s">
        <v>84</v>
      </c>
    </row>
    <row r="139" ht="12.75">
      <c r="B139" s="6" t="s">
        <v>89</v>
      </c>
    </row>
    <row r="140" ht="12.75">
      <c r="B140" s="6" t="s">
        <v>2</v>
      </c>
    </row>
    <row r="141" spans="1:11" ht="51">
      <c r="A141" s="8" t="s">
        <v>3</v>
      </c>
      <c r="B141" s="7" t="s">
        <v>4</v>
      </c>
      <c r="C141" s="8" t="s">
        <v>5</v>
      </c>
      <c r="D141" s="7" t="s">
        <v>6</v>
      </c>
      <c r="E141" s="8" t="s">
        <v>7</v>
      </c>
      <c r="F141" s="8" t="s">
        <v>8</v>
      </c>
      <c r="G141" s="8" t="s">
        <v>9</v>
      </c>
      <c r="H141" s="8" t="s">
        <v>10</v>
      </c>
      <c r="I141" s="9" t="s">
        <v>11</v>
      </c>
      <c r="J141" s="7" t="s">
        <v>12</v>
      </c>
      <c r="K141" s="10" t="s">
        <v>13</v>
      </c>
    </row>
    <row r="142" spans="1:11" ht="135" customHeight="1">
      <c r="A142" s="8">
        <v>1</v>
      </c>
      <c r="B142" s="41" t="s">
        <v>131</v>
      </c>
      <c r="C142" s="18" t="s">
        <v>30</v>
      </c>
      <c r="D142" s="29">
        <v>15</v>
      </c>
      <c r="E142" s="48"/>
      <c r="F142" s="36"/>
      <c r="G142" s="14">
        <f>E142*F142+E142</f>
        <v>0</v>
      </c>
      <c r="H142" s="14">
        <f>ROUND(D142*E142,2)</f>
        <v>0</v>
      </c>
      <c r="I142" s="16">
        <f>ROUND(D142*G142,2)</f>
        <v>0</v>
      </c>
      <c r="J142" s="29"/>
      <c r="K142" s="10"/>
    </row>
    <row r="143" spans="1:11" ht="157.5" customHeight="1">
      <c r="A143" s="18">
        <v>2</v>
      </c>
      <c r="B143" s="41" t="s">
        <v>132</v>
      </c>
      <c r="C143" s="12" t="s">
        <v>30</v>
      </c>
      <c r="D143" s="42">
        <v>144</v>
      </c>
      <c r="E143" s="48"/>
      <c r="F143" s="36"/>
      <c r="G143" s="14">
        <f>E143*F143+E143</f>
        <v>0</v>
      </c>
      <c r="H143" s="14">
        <f>ROUND(D143*E143,2)</f>
        <v>0</v>
      </c>
      <c r="I143" s="16">
        <f>ROUND(D143*G143,2)</f>
        <v>0</v>
      </c>
      <c r="J143" s="17"/>
      <c r="K143" s="17"/>
    </row>
    <row r="144" spans="1:11" ht="27" customHeight="1">
      <c r="A144" s="18">
        <v>3</v>
      </c>
      <c r="B144" s="11" t="s">
        <v>90</v>
      </c>
      <c r="C144" s="12" t="s">
        <v>91</v>
      </c>
      <c r="D144" s="42">
        <v>48</v>
      </c>
      <c r="E144" s="48"/>
      <c r="F144" s="36"/>
      <c r="G144" s="14">
        <f>E144*F144+E144</f>
        <v>0</v>
      </c>
      <c r="H144" s="16">
        <f>ROUND(D144*E144,2)</f>
        <v>0</v>
      </c>
      <c r="I144" s="61">
        <f>ROUND(D144*G144,2)</f>
        <v>0</v>
      </c>
      <c r="J144" s="34"/>
      <c r="K144" s="34"/>
    </row>
    <row r="145" spans="1:9" ht="12.75" customHeight="1">
      <c r="A145" s="82" t="s">
        <v>17</v>
      </c>
      <c r="B145" s="82"/>
      <c r="C145" s="82"/>
      <c r="D145" s="82"/>
      <c r="E145" s="82"/>
      <c r="F145" s="82"/>
      <c r="G145" s="82"/>
      <c r="H145" s="19">
        <f>SUM(H142:H144)</f>
        <v>0</v>
      </c>
      <c r="I145" s="19">
        <f>SUM(I142:I144)</f>
        <v>0</v>
      </c>
    </row>
    <row r="146" spans="8:9" ht="12.75">
      <c r="H146" s="20" t="s">
        <v>18</v>
      </c>
      <c r="I146" s="21">
        <f>I145-H145</f>
        <v>0</v>
      </c>
    </row>
    <row r="147" ht="12.75">
      <c r="B147" s="35"/>
    </row>
    <row r="150" ht="12.75">
      <c r="B150" s="5" t="s">
        <v>88</v>
      </c>
    </row>
    <row r="151" ht="12.75">
      <c r="B151" s="6" t="s">
        <v>93</v>
      </c>
    </row>
    <row r="152" ht="12.75">
      <c r="B152" s="6" t="s">
        <v>80</v>
      </c>
    </row>
    <row r="153" spans="1:11" ht="51">
      <c r="A153" s="8" t="s">
        <v>3</v>
      </c>
      <c r="B153" s="7" t="s">
        <v>4</v>
      </c>
      <c r="C153" s="8" t="s">
        <v>5</v>
      </c>
      <c r="D153" s="7" t="s">
        <v>6</v>
      </c>
      <c r="E153" s="8" t="s">
        <v>7</v>
      </c>
      <c r="F153" s="8" t="s">
        <v>8</v>
      </c>
      <c r="G153" s="8" t="s">
        <v>9</v>
      </c>
      <c r="H153" s="8" t="s">
        <v>10</v>
      </c>
      <c r="I153" s="9" t="s">
        <v>11</v>
      </c>
      <c r="J153" s="7" t="s">
        <v>12</v>
      </c>
      <c r="K153" s="10" t="s">
        <v>13</v>
      </c>
    </row>
    <row r="154" spans="1:11" ht="43.5" customHeight="1">
      <c r="A154" s="25">
        <v>1</v>
      </c>
      <c r="B154" s="43" t="s">
        <v>94</v>
      </c>
      <c r="C154" s="44" t="s">
        <v>95</v>
      </c>
      <c r="D154" s="29">
        <v>10</v>
      </c>
      <c r="E154" s="48"/>
      <c r="F154" s="36"/>
      <c r="G154" s="14">
        <f>E154*F154+E154</f>
        <v>0</v>
      </c>
      <c r="H154" s="14">
        <f>ROUND(D154*E154,2)</f>
        <v>0</v>
      </c>
      <c r="I154" s="16">
        <f>ROUND(D154*G154,2)</f>
        <v>0</v>
      </c>
      <c r="J154" s="7"/>
      <c r="K154" s="10"/>
    </row>
    <row r="155" spans="1:11" ht="51">
      <c r="A155" s="25">
        <v>2</v>
      </c>
      <c r="B155" s="43" t="s">
        <v>96</v>
      </c>
      <c r="C155" s="44" t="s">
        <v>97</v>
      </c>
      <c r="D155" s="29">
        <v>15</v>
      </c>
      <c r="E155" s="48"/>
      <c r="F155" s="36"/>
      <c r="G155" s="14">
        <f>E155*F155+E155</f>
        <v>0</v>
      </c>
      <c r="H155" s="14">
        <f>ROUND(D155*E155,2)</f>
        <v>0</v>
      </c>
      <c r="I155" s="16">
        <f>ROUND(D155*G155,2)</f>
        <v>0</v>
      </c>
      <c r="J155" s="7"/>
      <c r="K155" s="10"/>
    </row>
    <row r="156" spans="1:11" ht="51">
      <c r="A156" s="25">
        <v>3</v>
      </c>
      <c r="B156" s="43" t="s">
        <v>96</v>
      </c>
      <c r="C156" s="44" t="s">
        <v>98</v>
      </c>
      <c r="D156" s="29">
        <v>20</v>
      </c>
      <c r="E156" s="48"/>
      <c r="F156" s="36"/>
      <c r="G156" s="14">
        <f>E156*F156+E156</f>
        <v>0</v>
      </c>
      <c r="H156" s="14">
        <f>ROUND(D156*E156,2)</f>
        <v>0</v>
      </c>
      <c r="I156" s="16">
        <f>ROUND(D156*G156,2)</f>
        <v>0</v>
      </c>
      <c r="J156" s="54"/>
      <c r="K156" s="57"/>
    </row>
    <row r="157" spans="1:9" ht="12.75" customHeight="1">
      <c r="A157" s="82" t="s">
        <v>17</v>
      </c>
      <c r="B157" s="82"/>
      <c r="C157" s="82"/>
      <c r="D157" s="82"/>
      <c r="E157" s="82"/>
      <c r="F157" s="82"/>
      <c r="G157" s="82"/>
      <c r="H157" s="19">
        <f>SUM(H154:H156)</f>
        <v>0</v>
      </c>
      <c r="I157" s="19">
        <f>SUM(I154:I156)</f>
        <v>0</v>
      </c>
    </row>
    <row r="158" spans="8:9" ht="12.75">
      <c r="H158" s="20" t="s">
        <v>18</v>
      </c>
      <c r="I158" s="21">
        <f>I157-H157</f>
        <v>0</v>
      </c>
    </row>
    <row r="159" spans="2:9" ht="18.75" customHeight="1">
      <c r="B159" s="37"/>
      <c r="C159" s="4"/>
      <c r="D159" s="4"/>
      <c r="E159" s="4"/>
      <c r="G159" s="4"/>
      <c r="I159" s="37"/>
    </row>
    <row r="160" ht="12.75">
      <c r="B160" s="5" t="s">
        <v>92</v>
      </c>
    </row>
    <row r="161" ht="16.5" customHeight="1">
      <c r="B161" s="6" t="s">
        <v>99</v>
      </c>
    </row>
    <row r="162" ht="12.75">
      <c r="B162" s="6" t="s">
        <v>80</v>
      </c>
    </row>
    <row r="163" spans="1:11" ht="51">
      <c r="A163" s="8" t="s">
        <v>3</v>
      </c>
      <c r="B163" s="7" t="s">
        <v>4</v>
      </c>
      <c r="C163" s="8" t="s">
        <v>5</v>
      </c>
      <c r="D163" s="7" t="s">
        <v>6</v>
      </c>
      <c r="E163" s="8" t="s">
        <v>7</v>
      </c>
      <c r="F163" s="8" t="s">
        <v>8</v>
      </c>
      <c r="G163" s="8" t="s">
        <v>9</v>
      </c>
      <c r="H163" s="8" t="s">
        <v>10</v>
      </c>
      <c r="I163" s="9" t="s">
        <v>11</v>
      </c>
      <c r="J163" s="7" t="s">
        <v>12</v>
      </c>
      <c r="K163" s="10" t="s">
        <v>13</v>
      </c>
    </row>
    <row r="164" spans="1:11" ht="38.25">
      <c r="A164" s="25">
        <v>1</v>
      </c>
      <c r="B164" s="11" t="s">
        <v>124</v>
      </c>
      <c r="C164" s="26" t="s">
        <v>100</v>
      </c>
      <c r="D164" s="27">
        <v>1200</v>
      </c>
      <c r="E164" s="14"/>
      <c r="F164" s="15"/>
      <c r="G164" s="14">
        <f>E164*F164+E164</f>
        <v>0</v>
      </c>
      <c r="H164" s="14">
        <f>ROUND(D164*E164,2)</f>
        <v>0</v>
      </c>
      <c r="I164" s="16">
        <f>ROUND(D164*G164,2)</f>
        <v>0</v>
      </c>
      <c r="J164" s="28"/>
      <c r="K164" s="17"/>
    </row>
    <row r="165" spans="1:9" ht="12.75">
      <c r="A165" s="82" t="s">
        <v>17</v>
      </c>
      <c r="B165" s="82"/>
      <c r="C165" s="82"/>
      <c r="D165" s="82"/>
      <c r="E165" s="82"/>
      <c r="F165" s="82"/>
      <c r="G165" s="82"/>
      <c r="H165" s="19">
        <f>SUM(H164:H164)</f>
        <v>0</v>
      </c>
      <c r="I165" s="19">
        <f>SUM(I164:I164)</f>
        <v>0</v>
      </c>
    </row>
    <row r="166" spans="8:9" ht="12.75">
      <c r="H166" s="20" t="s">
        <v>18</v>
      </c>
      <c r="I166" s="21">
        <f>I165-H165</f>
        <v>0</v>
      </c>
    </row>
    <row r="170" spans="2:8" ht="12.75">
      <c r="B170" s="5" t="s">
        <v>106</v>
      </c>
      <c r="H170" s="1" t="s">
        <v>110</v>
      </c>
    </row>
    <row r="171" ht="12.75">
      <c r="B171" s="6" t="s">
        <v>99</v>
      </c>
    </row>
    <row r="172" ht="12.75">
      <c r="B172" s="6" t="s">
        <v>80</v>
      </c>
    </row>
    <row r="173" spans="1:11" ht="51">
      <c r="A173" s="9" t="s">
        <v>3</v>
      </c>
      <c r="B173" s="54" t="s">
        <v>4</v>
      </c>
      <c r="C173" s="56" t="s">
        <v>5</v>
      </c>
      <c r="D173" s="7" t="s">
        <v>6</v>
      </c>
      <c r="E173" s="8" t="s">
        <v>7</v>
      </c>
      <c r="F173" s="8" t="s">
        <v>8</v>
      </c>
      <c r="G173" s="8" t="s">
        <v>9</v>
      </c>
      <c r="H173" s="8" t="s">
        <v>10</v>
      </c>
      <c r="I173" s="9" t="s">
        <v>11</v>
      </c>
      <c r="J173" s="7" t="s">
        <v>12</v>
      </c>
      <c r="K173" s="10" t="s">
        <v>13</v>
      </c>
    </row>
    <row r="174" spans="1:11" ht="12.75">
      <c r="A174" s="25">
        <v>1</v>
      </c>
      <c r="B174" s="73" t="s">
        <v>101</v>
      </c>
      <c r="C174" s="26" t="s">
        <v>102</v>
      </c>
      <c r="D174" s="27">
        <v>600</v>
      </c>
      <c r="E174" s="14"/>
      <c r="F174" s="15"/>
      <c r="G174" s="14">
        <f>E174*F174+E174</f>
        <v>0</v>
      </c>
      <c r="H174" s="14">
        <f>ROUND(D174*E174,2)</f>
        <v>0</v>
      </c>
      <c r="I174" s="16">
        <f>ROUND(D174*G174,2)</f>
        <v>0</v>
      </c>
      <c r="J174" s="28"/>
      <c r="K174" s="17"/>
    </row>
    <row r="175" spans="1:9" ht="12.75">
      <c r="A175" s="82" t="s">
        <v>17</v>
      </c>
      <c r="B175" s="84"/>
      <c r="C175" s="82"/>
      <c r="D175" s="82"/>
      <c r="E175" s="82"/>
      <c r="F175" s="82"/>
      <c r="G175" s="82"/>
      <c r="H175" s="19">
        <f>SUM(H174:H174)</f>
        <v>0</v>
      </c>
      <c r="I175" s="19">
        <f>SUM(I174:I174)</f>
        <v>0</v>
      </c>
    </row>
    <row r="176" spans="8:9" ht="12.75">
      <c r="H176" s="20" t="s">
        <v>18</v>
      </c>
      <c r="I176" s="21">
        <f>I175-H175</f>
        <v>0</v>
      </c>
    </row>
    <row r="177" spans="8:9" ht="12.75">
      <c r="H177" s="22"/>
      <c r="I177" s="23"/>
    </row>
    <row r="178" spans="1:11" ht="12.75">
      <c r="A178" s="37"/>
      <c r="B178" s="37"/>
      <c r="C178" s="37"/>
      <c r="D178" s="37"/>
      <c r="E178" s="37"/>
      <c r="F178" s="37"/>
      <c r="G178" s="37"/>
      <c r="H178" s="37"/>
      <c r="I178" s="37"/>
      <c r="J178" s="37"/>
      <c r="K178" s="37"/>
    </row>
    <row r="179" spans="1:11" ht="12.75">
      <c r="A179" s="37"/>
      <c r="B179" s="37"/>
      <c r="C179" s="37"/>
      <c r="D179" s="37"/>
      <c r="E179" s="37"/>
      <c r="F179" s="37"/>
      <c r="G179" s="37"/>
      <c r="H179" s="37"/>
      <c r="I179" s="37"/>
      <c r="J179" s="37"/>
      <c r="K179" s="37"/>
    </row>
    <row r="180" ht="12.75">
      <c r="B180" s="5" t="s">
        <v>107</v>
      </c>
    </row>
    <row r="181" ht="12.75">
      <c r="B181" s="6" t="s">
        <v>103</v>
      </c>
    </row>
    <row r="182" spans="2:5" ht="12.75">
      <c r="B182" s="6" t="s">
        <v>2</v>
      </c>
      <c r="C182" s="51"/>
      <c r="E182" s="50"/>
    </row>
    <row r="183" spans="1:11" ht="51">
      <c r="A183" s="8" t="s">
        <v>3</v>
      </c>
      <c r="B183" s="52" t="s">
        <v>4</v>
      </c>
      <c r="C183" s="54" t="s">
        <v>5</v>
      </c>
      <c r="D183" s="53" t="s">
        <v>6</v>
      </c>
      <c r="E183" s="49" t="s">
        <v>7</v>
      </c>
      <c r="F183" s="8" t="s">
        <v>8</v>
      </c>
      <c r="G183" s="8" t="s">
        <v>9</v>
      </c>
      <c r="H183" s="8" t="s">
        <v>10</v>
      </c>
      <c r="I183" s="9" t="s">
        <v>11</v>
      </c>
      <c r="J183" s="7" t="s">
        <v>12</v>
      </c>
      <c r="K183" s="10" t="s">
        <v>13</v>
      </c>
    </row>
    <row r="184" spans="1:11" ht="78.75" customHeight="1">
      <c r="A184" s="18">
        <v>1</v>
      </c>
      <c r="B184" s="41" t="s">
        <v>104</v>
      </c>
      <c r="C184" s="47" t="s">
        <v>113</v>
      </c>
      <c r="D184" s="42">
        <v>40</v>
      </c>
      <c r="E184" s="48"/>
      <c r="F184" s="36"/>
      <c r="G184" s="14">
        <f>E184*F184+E184</f>
        <v>0</v>
      </c>
      <c r="H184" s="14">
        <f>ROUND(D184*E184,2)</f>
        <v>0</v>
      </c>
      <c r="I184" s="16">
        <f>ROUND(D184*G184,2)</f>
        <v>0</v>
      </c>
      <c r="J184" s="17"/>
      <c r="K184" s="17"/>
    </row>
    <row r="185" spans="1:9" ht="12.75">
      <c r="A185" s="82" t="s">
        <v>17</v>
      </c>
      <c r="B185" s="82"/>
      <c r="C185" s="82"/>
      <c r="D185" s="82"/>
      <c r="E185" s="82"/>
      <c r="F185" s="82"/>
      <c r="G185" s="82"/>
      <c r="H185" s="19">
        <f>SUM(H184:H184)</f>
        <v>0</v>
      </c>
      <c r="I185" s="19">
        <f>SUM(I184:I184)</f>
        <v>0</v>
      </c>
    </row>
    <row r="186" spans="1:11" ht="12.75">
      <c r="A186" s="38"/>
      <c r="B186" s="38"/>
      <c r="C186" s="38"/>
      <c r="D186" s="38"/>
      <c r="E186" s="38"/>
      <c r="F186" s="38"/>
      <c r="G186" s="38"/>
      <c r="H186" s="39" t="s">
        <v>18</v>
      </c>
      <c r="I186" s="21">
        <f>I185-H185</f>
        <v>0</v>
      </c>
      <c r="J186" s="38"/>
      <c r="K186" s="38"/>
    </row>
    <row r="187" spans="1:11" ht="12.75">
      <c r="A187"/>
      <c r="B187"/>
      <c r="C187"/>
      <c r="D187"/>
      <c r="E187"/>
      <c r="F187"/>
      <c r="G187"/>
      <c r="H187"/>
      <c r="I187"/>
      <c r="J187"/>
      <c r="K187"/>
    </row>
    <row r="188" spans="1:11" ht="12.75">
      <c r="A188"/>
      <c r="B188"/>
      <c r="C188"/>
      <c r="D188"/>
      <c r="E188"/>
      <c r="F188"/>
      <c r="G188"/>
      <c r="H188"/>
      <c r="I188"/>
      <c r="J188"/>
      <c r="K188"/>
    </row>
    <row r="189" spans="1:11" ht="12.75">
      <c r="A189"/>
      <c r="B189"/>
      <c r="C189"/>
      <c r="D189"/>
      <c r="E189"/>
      <c r="F189"/>
      <c r="G189"/>
      <c r="H189"/>
      <c r="I189"/>
      <c r="J189"/>
      <c r="K189"/>
    </row>
    <row r="190" ht="12.75">
      <c r="B190" s="5" t="s">
        <v>133</v>
      </c>
    </row>
    <row r="191" ht="12.75">
      <c r="B191" s="6" t="s">
        <v>99</v>
      </c>
    </row>
    <row r="192" spans="2:5" ht="12.75">
      <c r="B192" s="6" t="s">
        <v>80</v>
      </c>
      <c r="C192" s="51"/>
      <c r="E192" s="50"/>
    </row>
    <row r="193" spans="1:11" ht="51">
      <c r="A193" s="8" t="s">
        <v>3</v>
      </c>
      <c r="B193" s="52" t="s">
        <v>4</v>
      </c>
      <c r="C193" s="54" t="s">
        <v>5</v>
      </c>
      <c r="D193" s="53" t="s">
        <v>6</v>
      </c>
      <c r="E193" s="49" t="s">
        <v>7</v>
      </c>
      <c r="F193" s="8" t="s">
        <v>8</v>
      </c>
      <c r="G193" s="8" t="s">
        <v>9</v>
      </c>
      <c r="H193" s="8" t="s">
        <v>10</v>
      </c>
      <c r="I193" s="9" t="s">
        <v>11</v>
      </c>
      <c r="J193" s="7" t="s">
        <v>12</v>
      </c>
      <c r="K193" s="10" t="s">
        <v>13</v>
      </c>
    </row>
    <row r="194" spans="1:11" ht="38.25">
      <c r="A194" s="18">
        <v>1</v>
      </c>
      <c r="B194" s="74" t="s">
        <v>135</v>
      </c>
      <c r="C194" s="76" t="s">
        <v>75</v>
      </c>
      <c r="D194" s="27">
        <v>480</v>
      </c>
      <c r="E194" s="77"/>
      <c r="F194" s="75"/>
      <c r="G194" s="14">
        <f>E194*F194+E194</f>
        <v>0</v>
      </c>
      <c r="H194" s="14">
        <f>ROUND(D194*E194,2)</f>
        <v>0</v>
      </c>
      <c r="I194" s="16">
        <f>ROUND(D194*G194,2)</f>
        <v>0</v>
      </c>
      <c r="J194" s="17"/>
      <c r="K194" s="17"/>
    </row>
    <row r="195" spans="1:9" ht="12.75">
      <c r="A195" s="82" t="s">
        <v>17</v>
      </c>
      <c r="B195" s="82"/>
      <c r="C195" s="82"/>
      <c r="D195" s="82"/>
      <c r="E195" s="82"/>
      <c r="F195" s="82"/>
      <c r="G195" s="82"/>
      <c r="H195" s="19">
        <f>SUM(H194:H194)</f>
        <v>0</v>
      </c>
      <c r="I195" s="19">
        <f>SUM(I194:I194)</f>
        <v>0</v>
      </c>
    </row>
    <row r="196" spans="1:11" ht="12.75">
      <c r="A196" s="38"/>
      <c r="B196" s="38"/>
      <c r="C196" s="38"/>
      <c r="D196" s="38"/>
      <c r="E196" s="38"/>
      <c r="F196" s="38"/>
      <c r="G196" s="38"/>
      <c r="H196" s="39" t="s">
        <v>18</v>
      </c>
      <c r="I196" s="21">
        <f>I195-H195</f>
        <v>0</v>
      </c>
      <c r="J196" s="38"/>
      <c r="K196" s="38"/>
    </row>
    <row r="200" ht="12.75">
      <c r="B200" s="5" t="s">
        <v>136</v>
      </c>
    </row>
    <row r="201" ht="12.75">
      <c r="B201" s="6" t="s">
        <v>59</v>
      </c>
    </row>
    <row r="202" ht="12.75">
      <c r="B202" s="1" t="s">
        <v>2</v>
      </c>
    </row>
    <row r="203" spans="1:11" ht="51">
      <c r="A203" s="8" t="s">
        <v>3</v>
      </c>
      <c r="B203" s="7" t="s">
        <v>4</v>
      </c>
      <c r="C203" s="8" t="s">
        <v>5</v>
      </c>
      <c r="D203" s="7" t="s">
        <v>6</v>
      </c>
      <c r="E203" s="8" t="s">
        <v>7</v>
      </c>
      <c r="F203" s="8" t="s">
        <v>8</v>
      </c>
      <c r="G203" s="8" t="s">
        <v>9</v>
      </c>
      <c r="H203" s="8" t="s">
        <v>10</v>
      </c>
      <c r="I203" s="9" t="s">
        <v>11</v>
      </c>
      <c r="J203" s="7" t="s">
        <v>12</v>
      </c>
      <c r="K203" s="10" t="s">
        <v>13</v>
      </c>
    </row>
    <row r="204" spans="1:11" ht="89.25">
      <c r="A204" s="72">
        <v>1</v>
      </c>
      <c r="B204" s="30" t="s">
        <v>129</v>
      </c>
      <c r="C204" s="12" t="s">
        <v>68</v>
      </c>
      <c r="D204" s="13">
        <v>1200</v>
      </c>
      <c r="E204" s="48"/>
      <c r="F204" s="36"/>
      <c r="G204" s="14">
        <f>E204*F204+E204</f>
        <v>0</v>
      </c>
      <c r="H204" s="14">
        <f>ROUND(D204*E204,2)</f>
        <v>0</v>
      </c>
      <c r="I204" s="16">
        <f>ROUND(D204*G204,2)</f>
        <v>0</v>
      </c>
      <c r="J204" s="7"/>
      <c r="K204" s="10"/>
    </row>
    <row r="205" spans="1:11" ht="89.25">
      <c r="A205" s="72">
        <v>2</v>
      </c>
      <c r="B205" s="31" t="s">
        <v>130</v>
      </c>
      <c r="C205" s="12" t="s">
        <v>68</v>
      </c>
      <c r="D205" s="13">
        <v>10</v>
      </c>
      <c r="E205" s="48"/>
      <c r="F205" s="36"/>
      <c r="G205" s="14">
        <f>E205*F205+E205</f>
        <v>0</v>
      </c>
      <c r="H205" s="14">
        <f>ROUND(D205*E205,2)</f>
        <v>0</v>
      </c>
      <c r="I205" s="16">
        <f>ROUND(D205*G205,2)</f>
        <v>0</v>
      </c>
      <c r="J205" s="7"/>
      <c r="K205" s="10"/>
    </row>
    <row r="206" spans="1:11" ht="89.25">
      <c r="A206" s="72">
        <v>3</v>
      </c>
      <c r="B206" s="11" t="s">
        <v>69</v>
      </c>
      <c r="C206" s="80" t="s">
        <v>70</v>
      </c>
      <c r="D206" s="13">
        <v>340</v>
      </c>
      <c r="E206" s="48"/>
      <c r="F206" s="36"/>
      <c r="G206" s="14">
        <f>E206*F206+E206</f>
        <v>0</v>
      </c>
      <c r="H206" s="14">
        <f>ROUND(D206*E206,2)</f>
        <v>0</v>
      </c>
      <c r="I206" s="16">
        <f>ROUND(D206*G206,2)</f>
        <v>0</v>
      </c>
      <c r="J206" s="54"/>
      <c r="K206" s="57"/>
    </row>
    <row r="207" spans="1:9" ht="12.75">
      <c r="A207" s="82" t="s">
        <v>17</v>
      </c>
      <c r="B207" s="82"/>
      <c r="C207" s="82"/>
      <c r="D207" s="82"/>
      <c r="E207" s="82"/>
      <c r="F207" s="82"/>
      <c r="G207" s="82"/>
      <c r="H207" s="19">
        <f>SUM(H204:H206)</f>
        <v>0</v>
      </c>
      <c r="I207" s="19">
        <f>SUM(I204:I206)</f>
        <v>0</v>
      </c>
    </row>
    <row r="208" spans="8:9" ht="12.75">
      <c r="H208" s="20" t="s">
        <v>18</v>
      </c>
      <c r="I208" s="21">
        <f>I207-H207</f>
        <v>0</v>
      </c>
    </row>
    <row r="209" ht="12.75">
      <c r="B209" s="1" t="s">
        <v>19</v>
      </c>
    </row>
  </sheetData>
  <sheetProtection selectLockedCells="1" selectUnlockedCells="1"/>
  <mergeCells count="18">
    <mergeCell ref="A195:G195"/>
    <mergeCell ref="A165:G165"/>
    <mergeCell ref="A175:G175"/>
    <mergeCell ref="A99:G99"/>
    <mergeCell ref="A113:G113"/>
    <mergeCell ref="A126:G126"/>
    <mergeCell ref="A134:G134"/>
    <mergeCell ref="A185:G185"/>
    <mergeCell ref="A207:G207"/>
    <mergeCell ref="A81:G81"/>
    <mergeCell ref="A145:G145"/>
    <mergeCell ref="A157:G157"/>
    <mergeCell ref="A15:G15"/>
    <mergeCell ref="A30:G30"/>
    <mergeCell ref="B32:K32"/>
    <mergeCell ref="A43:G43"/>
    <mergeCell ref="A54:G54"/>
    <mergeCell ref="A70:G70"/>
  </mergeCells>
  <printOptions/>
  <pageMargins left="0.3937007874015748" right="0.3937007874015748" top="0.3937007874015748" bottom="0.7874015748031497" header="0.5118110236220472" footer="0.5118110236220472"/>
  <pageSetup horizontalDpi="600" verticalDpi="600" orientation="landscape" paperSize="9" scale="60" r:id="rId1"/>
  <headerFooter alignWithMargins="0">
    <oddFooter>&amp;CStrona &amp;P z &amp;N</oddFooter>
  </headerFooter>
  <rowBreaks count="7" manualBreakCount="7">
    <brk id="20" max="10" man="1"/>
    <brk id="35" max="10" man="1"/>
    <brk id="57" max="10" man="1"/>
    <brk id="74" max="10" man="1"/>
    <brk id="119" max="10" man="1"/>
    <brk id="146" max="10" man="1"/>
    <brk id="178"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Grzegorz Malinowski</cp:lastModifiedBy>
  <cp:lastPrinted>2018-07-25T07:29:35Z</cp:lastPrinted>
  <dcterms:modified xsi:type="dcterms:W3CDTF">2018-07-25T08:47:14Z</dcterms:modified>
  <cp:category/>
  <cp:version/>
  <cp:contentType/>
  <cp:contentStatus/>
</cp:coreProperties>
</file>